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94" i="1" l="1"/>
  <c r="I94" i="1"/>
  <c r="I93" i="1" s="1"/>
  <c r="I92" i="1" s="1"/>
  <c r="I91" i="1" s="1"/>
  <c r="H94" i="1"/>
  <c r="H93" i="1" s="1"/>
  <c r="H92" i="1" s="1"/>
  <c r="H91" i="1" s="1"/>
  <c r="J93" i="1"/>
  <c r="J92" i="1" s="1"/>
  <c r="J91" i="1" s="1"/>
  <c r="I90" i="1"/>
  <c r="I89" i="1" s="1"/>
  <c r="I88" i="1" s="1"/>
  <c r="I87" i="1" s="1"/>
  <c r="H89" i="1"/>
  <c r="H88" i="1" s="1"/>
  <c r="H87" i="1" s="1"/>
  <c r="J83" i="1"/>
  <c r="J82" i="1" s="1"/>
  <c r="I83" i="1"/>
  <c r="I82" i="1" s="1"/>
  <c r="H83" i="1"/>
  <c r="H82" i="1" s="1"/>
  <c r="J79" i="1"/>
  <c r="I79" i="1"/>
  <c r="H79" i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H72" i="1"/>
  <c r="I71" i="1"/>
  <c r="J71" i="1" s="1"/>
  <c r="I70" i="1"/>
  <c r="H69" i="1"/>
  <c r="I68" i="1"/>
  <c r="J68" i="1" s="1"/>
  <c r="I67" i="1"/>
  <c r="H66" i="1"/>
  <c r="I65" i="1"/>
  <c r="J65" i="1" s="1"/>
  <c r="J64" i="1"/>
  <c r="I64" i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H55" i="1"/>
  <c r="I54" i="1"/>
  <c r="J54" i="1" s="1"/>
  <c r="I53" i="1"/>
  <c r="J53" i="1" s="1"/>
  <c r="I52" i="1"/>
  <c r="J52" i="1" s="1"/>
  <c r="H52" i="1"/>
  <c r="H51" i="1" s="1"/>
  <c r="I50" i="1"/>
  <c r="J50" i="1" s="1"/>
  <c r="I49" i="1"/>
  <c r="J48" i="1"/>
  <c r="J47" i="1"/>
  <c r="J46" i="1"/>
  <c r="H45" i="1"/>
  <c r="I44" i="1"/>
  <c r="J44" i="1" s="1"/>
  <c r="I43" i="1"/>
  <c r="J43" i="1" s="1"/>
  <c r="H42" i="1"/>
  <c r="I41" i="1"/>
  <c r="J41" i="1" s="1"/>
  <c r="I40" i="1"/>
  <c r="H39" i="1"/>
  <c r="I34" i="1"/>
  <c r="J34" i="1" s="1"/>
  <c r="J33" i="1" s="1"/>
  <c r="J32" i="1" s="1"/>
  <c r="J31" i="1" s="1"/>
  <c r="H33" i="1"/>
  <c r="H32" i="1" s="1"/>
  <c r="H31" i="1" s="1"/>
  <c r="I30" i="1"/>
  <c r="I29" i="1" s="1"/>
  <c r="H29" i="1"/>
  <c r="I28" i="1"/>
  <c r="J28" i="1" s="1"/>
  <c r="I27" i="1"/>
  <c r="J27" i="1" s="1"/>
  <c r="I26" i="1"/>
  <c r="J26" i="1" s="1"/>
  <c r="I25" i="1"/>
  <c r="I24" i="1"/>
  <c r="J24" i="1" s="1"/>
  <c r="H23" i="1"/>
  <c r="H22" i="1" s="1"/>
  <c r="H21" i="1" s="1"/>
  <c r="I19" i="1"/>
  <c r="J19" i="1" s="1"/>
  <c r="I18" i="1"/>
  <c r="J18" i="1" s="1"/>
  <c r="H17" i="1"/>
  <c r="H16" i="1" s="1"/>
  <c r="H15" i="1" s="1"/>
  <c r="H14" i="1" s="1"/>
  <c r="I13" i="1"/>
  <c r="J13" i="1" s="1"/>
  <c r="I12" i="1"/>
  <c r="J12" i="1" s="1"/>
  <c r="I11" i="1"/>
  <c r="H10" i="1"/>
  <c r="H9" i="1" s="1"/>
  <c r="H8" i="1" s="1"/>
  <c r="I10" i="1" l="1"/>
  <c r="I9" i="1" s="1"/>
  <c r="I8" i="1" s="1"/>
  <c r="I33" i="1"/>
  <c r="I32" i="1" s="1"/>
  <c r="I31" i="1" s="1"/>
  <c r="I69" i="1"/>
  <c r="J51" i="1"/>
  <c r="I39" i="1"/>
  <c r="I45" i="1"/>
  <c r="J70" i="1"/>
  <c r="J69" i="1" s="1"/>
  <c r="I72" i="1"/>
  <c r="J55" i="1"/>
  <c r="H20" i="1"/>
  <c r="I66" i="1"/>
  <c r="I17" i="1"/>
  <c r="I16" i="1" s="1"/>
  <c r="I15" i="1" s="1"/>
  <c r="I14" i="1" s="1"/>
  <c r="J30" i="1"/>
  <c r="J29" i="1" s="1"/>
  <c r="J40" i="1"/>
  <c r="J39" i="1" s="1"/>
  <c r="I42" i="1"/>
  <c r="I23" i="1"/>
  <c r="I22" i="1" s="1"/>
  <c r="I21" i="1" s="1"/>
  <c r="I20" i="1" s="1"/>
  <c r="J17" i="1"/>
  <c r="J16" i="1" s="1"/>
  <c r="J15" i="1" s="1"/>
  <c r="J14" i="1" s="1"/>
  <c r="H38" i="1"/>
  <c r="H37" i="1" s="1"/>
  <c r="H36" i="1" s="1"/>
  <c r="H35" i="1" s="1"/>
  <c r="J42" i="1"/>
  <c r="J72" i="1"/>
  <c r="J11" i="1"/>
  <c r="J10" i="1" s="1"/>
  <c r="J9" i="1" s="1"/>
  <c r="J8" i="1" s="1"/>
  <c r="J25" i="1"/>
  <c r="J23" i="1" s="1"/>
  <c r="J22" i="1" s="1"/>
  <c r="J21" i="1" s="1"/>
  <c r="J20" i="1" s="1"/>
  <c r="J49" i="1"/>
  <c r="J45" i="1" s="1"/>
  <c r="I51" i="1"/>
  <c r="J67" i="1"/>
  <c r="J66" i="1" s="1"/>
  <c r="J90" i="1"/>
  <c r="J89" i="1" s="1"/>
  <c r="J88" i="1" s="1"/>
  <c r="J87" i="1" s="1"/>
  <c r="H7" i="1" l="1"/>
  <c r="H6" i="1" s="1"/>
  <c r="I38" i="1"/>
  <c r="I37" i="1" s="1"/>
  <c r="I36" i="1" s="1"/>
  <c r="I35" i="1" s="1"/>
  <c r="I7" i="1" s="1"/>
  <c r="I6" i="1" s="1"/>
  <c r="J38" i="1"/>
  <c r="J37" i="1" s="1"/>
  <c r="J36" i="1" s="1"/>
  <c r="J35" i="1" s="1"/>
  <c r="J7" i="1" s="1"/>
  <c r="J6" i="1" s="1"/>
</calcChain>
</file>

<file path=xl/sharedStrings.xml><?xml version="1.0" encoding="utf-8"?>
<sst xmlns="http://schemas.openxmlformats.org/spreadsheetml/2006/main" count="505" uniqueCount="163">
  <si>
    <t>Роспись к плану финансово-хозяйственной деятельности на 2017-2019 годы</t>
  </si>
  <si>
    <t xml:space="preserve">          (тыс.руб.)</t>
  </si>
  <si>
    <t>Наименование показателя</t>
  </si>
  <si>
    <t>Код бюджетной квалификации РФ</t>
  </si>
  <si>
    <t>Бюджет на 2017 год</t>
  </si>
  <si>
    <t>Бюджет на 2018 год</t>
  </si>
  <si>
    <t>Бюджет на 2019 год</t>
  </si>
  <si>
    <t>Вед.</t>
  </si>
  <si>
    <t>Разд.</t>
  </si>
  <si>
    <t>Подр.</t>
  </si>
  <si>
    <t>Целевая статья</t>
  </si>
  <si>
    <t>Вид расх.</t>
  </si>
  <si>
    <t>Доп. класс.</t>
  </si>
  <si>
    <t>ВСЕГО</t>
  </si>
  <si>
    <t>950</t>
  </si>
  <si>
    <t>Общее образование</t>
  </si>
  <si>
    <t>07</t>
  </si>
  <si>
    <t>02</t>
  </si>
  <si>
    <t>Муниципальная программа "Энергосбережение и повышение энергетической эффективности в муниципальном образовании-Пригородный район на 2015-2020 годы"</t>
  </si>
  <si>
    <t>03 0 00 00000</t>
  </si>
  <si>
    <t>Основное мероприятие "Переход бюджетной сферы МО-Пригородный район на энергосберегающий путь развития на основе обеспечения рационального использования энергетических ресурсов"</t>
  </si>
  <si>
    <t>03 0 01 00000</t>
  </si>
  <si>
    <t>Применение энергосберегающих технологий и мероприятий в сфере потребления тепловой энергии</t>
  </si>
  <si>
    <t>03 0 01 13500</t>
  </si>
  <si>
    <t>Текущий ремонт нефинансовых активов</t>
  </si>
  <si>
    <t>м 225.03</t>
  </si>
  <si>
    <t>Пусконаладочные работы,техническое обслуживание</t>
  </si>
  <si>
    <t>м 225.06</t>
  </si>
  <si>
    <t>Иные работы,услуги, относящиеся к прочим</t>
  </si>
  <si>
    <t>м 226.01</t>
  </si>
  <si>
    <t>Муниципальная программа "Социальное развитие муниципального образования-Пригородный район РСО-Алания" на 2017-2019 годы</t>
  </si>
  <si>
    <t>04 0 00 00000</t>
  </si>
  <si>
    <t xml:space="preserve">Подпрограмма "Доступная среда в муниципальном оразовании - Пригордный район РСО-Алания" </t>
  </si>
  <si>
    <t>04 1 00 00000</t>
  </si>
  <si>
    <t>Основное мероприятие "Повышение уровня доступности приоритетных объектов и услуг в приоритетных сферах жизни детей-инвалидов"</t>
  </si>
  <si>
    <t>04 1 01 00000</t>
  </si>
  <si>
    <t>Создание комфортных условий жизнедеятельности детей-инвалидов и маломобильных групп населения</t>
  </si>
  <si>
    <t>04 1 01 11430</t>
  </si>
  <si>
    <t>Приобретение (изготовление) оборудования</t>
  </si>
  <si>
    <t>м 310.06</t>
  </si>
  <si>
    <t>Муниципальная программа "Профилактика правонарушений и преступлений в муниципальном образовании-Пригородный район РСО-Алания" на  2017-2019 годы.</t>
  </si>
  <si>
    <t>06 0 00 0000</t>
  </si>
  <si>
    <t>Подпрограмма  "Противодействие терроризму и экстремизму в Пригородном районе РСО-Алания"</t>
  </si>
  <si>
    <t>06 1 00 00000</t>
  </si>
  <si>
    <t>Основное мероприятие "Профилактика террористических и экстремистских проявлений"</t>
  </si>
  <si>
    <t>06 1 02 00000</t>
  </si>
  <si>
    <t>Обслуживание систем видеонаблюдения, тревожных кнопок</t>
  </si>
  <si>
    <t>06 1 02 15900</t>
  </si>
  <si>
    <t>Услуги интернет-провайдеров</t>
  </si>
  <si>
    <t>м 221.02</t>
  </si>
  <si>
    <t>Установка и монтаж локальных вычислительных сетей, систем охранной  и пожарной сигнализации, видеонаблюдения, контроля доступа</t>
  </si>
  <si>
    <t>м 226.15</t>
  </si>
  <si>
    <t>Осуществление мероприятий по доведению уличного освещения территории школ до нормативных требований</t>
  </si>
  <si>
    <t>06 1 02 15950</t>
  </si>
  <si>
    <t>Подпрограмма "Снижение рисков и смягчение последствий ЧС природного и техногенного характера и развития единной ДДС в Пригородном районе РСО-Алания"</t>
  </si>
  <si>
    <t>06 2 00 00000</t>
  </si>
  <si>
    <t>Основное мероприятие "Защита населения от ЧС"</t>
  </si>
  <si>
    <t>06 2 02 00000</t>
  </si>
  <si>
    <t>Осуществление мероприятий по подготовке защитных сооружений к приему укрываемых</t>
  </si>
  <si>
    <t>06 2 02 15800</t>
  </si>
  <si>
    <t>Муниципальная программа "Развитие образования муниципального образования-Пригородный район РСО-Алания" на 2017-2019 годы</t>
  </si>
  <si>
    <t>07 0 00 00000</t>
  </si>
  <si>
    <t>Подпрограмма "Развитие начального, основного, среднего общего образования в муниципальном образовании-Пригородный район РСО-Алания"</t>
  </si>
  <si>
    <t>07 2 01 00000</t>
  </si>
  <si>
    <t>Основное мероприятие "Обеспечение общедоступным бесплатным и качественным общем образованием независимо от социального и имущественного положения, места жительства, уровня развития и здоровья ребенка"</t>
  </si>
  <si>
    <t>Расходы на обеспечение деятельности (оказание услуг) муниципальных общеобразовательных учреждений</t>
  </si>
  <si>
    <t>07 2 01 01890</t>
  </si>
  <si>
    <t>Услуги связи</t>
  </si>
  <si>
    <t>221</t>
  </si>
  <si>
    <t>Иные услуги связи</t>
  </si>
  <si>
    <t>м 221.01</t>
  </si>
  <si>
    <t>Транспортные услуги</t>
  </si>
  <si>
    <t>222</t>
  </si>
  <si>
    <t>Оплата иных транспортных услуг</t>
  </si>
  <si>
    <t>м 222.01</t>
  </si>
  <si>
    <t>Оплата проезда по служебным командировкам</t>
  </si>
  <si>
    <t>м 222.02</t>
  </si>
  <si>
    <t>Коммунальные услуги</t>
  </si>
  <si>
    <t>223</t>
  </si>
  <si>
    <t>Оплата потребления электроэнергии</t>
  </si>
  <si>
    <t>м 223.02</t>
  </si>
  <si>
    <t>Оплата потребления газа</t>
  </si>
  <si>
    <t>м 223.03</t>
  </si>
  <si>
    <t>Оплата водоснабжения</t>
  </si>
  <si>
    <t>м 223.04</t>
  </si>
  <si>
    <t>Оплата услуг водоотведения</t>
  </si>
  <si>
    <t>м 223.05</t>
  </si>
  <si>
    <t>Оплата отопления, горячего водоснабжения, услуг по подогреву холодной воды</t>
  </si>
  <si>
    <t>м 223.06</t>
  </si>
  <si>
    <t>Услуги по содержанию имущества</t>
  </si>
  <si>
    <t>225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</si>
  <si>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</si>
  <si>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</si>
  <si>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Прочие услуги</t>
  </si>
  <si>
    <t>226</t>
  </si>
  <si>
    <t>Услуги по страхованию имущества, гражданской ответственности и здоровья</t>
  </si>
  <si>
    <t>м 226.02</t>
  </si>
  <si>
    <t>Услуги по охране</t>
  </si>
  <si>
    <t>м 226.06</t>
  </si>
  <si>
    <t>Услуги по найму жилого помещения при служебных командировках</t>
  </si>
  <si>
    <t>м 226.07</t>
  </si>
  <si>
    <t>Услуги по проведению инвентаризации и паспортизации зданий, сооружений, других основных средств</t>
  </si>
  <si>
    <t>м 226.08</t>
  </si>
  <si>
    <t>Услуги по предоставлению правовых баз</t>
  </si>
  <si>
    <t>м 226.09</t>
  </si>
  <si>
    <t>Услуги по обеспечению пожарной безопасности</t>
  </si>
  <si>
    <t>м 226.10</t>
  </si>
  <si>
    <t>Услуги по проведению энергоаудита</t>
  </si>
  <si>
    <t>м 226.12</t>
  </si>
  <si>
    <t xml:space="preserve">Изготовление и (или) приобретение бланочной продукции (в т.ч. бланков строгой отчетности, первичных учетных документов, регистров бюджетного учета, отчетов и пр.) </t>
  </si>
  <si>
    <t>м 226.14</t>
  </si>
  <si>
    <t>Прочие расходы</t>
  </si>
  <si>
    <t>290</t>
  </si>
  <si>
    <t>Уплата разного рода платежей, налогов, пошлины и сборов, штрафов, пеней</t>
  </si>
  <si>
    <t>м 290.04</t>
  </si>
  <si>
    <t>Проведение мероприятий</t>
  </si>
  <si>
    <t>м 290.06</t>
  </si>
  <si>
    <t>Увеличение стоимости основных средств</t>
  </si>
  <si>
    <t>Приобретение мебели</t>
  </si>
  <si>
    <t>м 310.05</t>
  </si>
  <si>
    <t>Увеличение стоимости материальных запасов</t>
  </si>
  <si>
    <t>340</t>
  </si>
  <si>
    <t>Приобретение медикаментов</t>
  </si>
  <si>
    <t>м 340.02</t>
  </si>
  <si>
    <t>Приобретение продуктов питания</t>
  </si>
  <si>
    <t>м 340.03</t>
  </si>
  <si>
    <t>Приобретение горюче-смазочных материалов, включая специальное топливо</t>
  </si>
  <si>
    <t>м 340.04</t>
  </si>
  <si>
    <t>Приобретение мягкого инвентаря</t>
  </si>
  <si>
    <t>м 340.05</t>
  </si>
  <si>
    <t>Приобретение запасных частей</t>
  </si>
  <si>
    <t>м 340.06</t>
  </si>
  <si>
    <t>Оплата хозматериалов и канцелярских принадлежностей</t>
  </si>
  <si>
    <t>м 340.07</t>
  </si>
  <si>
    <t>Расходы на обеспечение деятельности (оказание услуг) муниципальных общеобразовательных учреждений (из средств  местного бюджета)</t>
  </si>
  <si>
    <t>Заработная плата</t>
  </si>
  <si>
    <t>211</t>
  </si>
  <si>
    <t>Начисления на выплаты по оплате труда</t>
  </si>
  <si>
    <t>213</t>
  </si>
  <si>
    <t>Основное мероприятие "Обеспечение государственных гарантий реализации прав на получение общедоступного и бесплатного начального общего, основного общего,среднего общего образования в муниципальных общеобразовательных учреждениях МО-Пригородный район"</t>
  </si>
  <si>
    <t>07 2 02 00000</t>
  </si>
  <si>
    <t>Расходы на обеспечение деятельности (оказание услуг) муниципальных общеобразовательных учреждений (из средств  республиканского бюджета)</t>
  </si>
  <si>
    <t>07 2 02 21280</t>
  </si>
  <si>
    <t>Подпрограмма "Иные мероприятия в системе образования и развития детей в образовательных учреждениях МО-Пригородный район РСО-Алания"</t>
  </si>
  <si>
    <t>07 3 00 00000</t>
  </si>
  <si>
    <t>Основное мероприятие "Совершенствование системы гражданского, патриатического и духовно-нравственного воспитания детей, подростком и молодежи МО-Пригородный район РСО-Алания"</t>
  </si>
  <si>
    <t>07 3 01 00000</t>
  </si>
  <si>
    <t>Расходы на организацию, проведение и участие вмероприятиях по поддержкеинициативных и одаренных детей</t>
  </si>
  <si>
    <t>07 3 01 01860</t>
  </si>
  <si>
    <t>Выплата стипендий</t>
  </si>
  <si>
    <t>м 290.02</t>
  </si>
  <si>
    <t>Муниципальная программа "Социальное развитие муниципального образования-Пригородный район РСО-Алания"</t>
  </si>
  <si>
    <t>10</t>
  </si>
  <si>
    <t>03</t>
  </si>
  <si>
    <t>Подпрограмма "Развитие системы отдыха и оздоровления детей в муниципальном образовании-Пригородный район РСО-Алания"</t>
  </si>
  <si>
    <t>04 3 00 00000</t>
  </si>
  <si>
    <t>Основное мероприятие "Организация питания в детских оздоровительных лагерях дневного пребывания детей при муниципальных образовательных учреждениях в каникулярное время"</t>
  </si>
  <si>
    <t>04 3 01 00000</t>
  </si>
  <si>
    <t>Расходы на питание в детских оздоровительных лагерях дневного пребывания детей</t>
  </si>
  <si>
    <t>04 3 01 22270</t>
  </si>
  <si>
    <t>Директор</t>
  </si>
  <si>
    <t xml:space="preserve">Бухгалтер                                                                   </t>
  </si>
  <si>
    <t>МБОУ СОШ №2 с.Тарское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</si>
</sst>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7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vertical="top" wrapText="1"/>
    </xf>
    <xf numFmtId="1" fontId="5" fillId="2" borderId="5" xfId="0" applyNumberFormat="1" applyFont="1" applyFill="1" applyBorder="1" applyAlignment="1" applyProtection="1">
      <alignment horizontal="center" vertical="top" shrinkToFit="1"/>
    </xf>
    <xf numFmtId="1" fontId="2" fillId="2" borderId="5" xfId="0" applyNumberFormat="1" applyFont="1" applyFill="1" applyBorder="1" applyAlignment="1" applyProtection="1">
      <alignment horizontal="center" vertical="top" shrinkToFit="1"/>
    </xf>
    <xf numFmtId="1" fontId="5" fillId="2" borderId="5" xfId="0" applyNumberFormat="1" applyFont="1" applyFill="1" applyBorder="1" applyAlignment="1" applyProtection="1">
      <alignment horizontal="center" vertical="center" shrinkToFit="1"/>
    </xf>
    <xf numFmtId="4" fontId="5" fillId="2" borderId="5" xfId="0" applyNumberFormat="1" applyFont="1" applyFill="1" applyBorder="1" applyAlignment="1" applyProtection="1">
      <alignment horizontal="right" vertical="center" wrapText="1"/>
    </xf>
    <xf numFmtId="0" fontId="6" fillId="3" borderId="6" xfId="0" applyFont="1" applyFill="1" applyBorder="1" applyAlignment="1" applyProtection="1">
      <alignment vertical="top" wrapText="1"/>
    </xf>
    <xf numFmtId="1" fontId="5" fillId="3" borderId="6" xfId="0" applyNumberFormat="1" applyFont="1" applyFill="1" applyBorder="1" applyAlignment="1" applyProtection="1">
      <alignment horizontal="center" vertical="top" shrinkToFit="1"/>
    </xf>
    <xf numFmtId="49" fontId="5" fillId="3" borderId="6" xfId="0" applyNumberFormat="1" applyFont="1" applyFill="1" applyBorder="1" applyAlignment="1" applyProtection="1">
      <alignment horizontal="center" vertical="center" shrinkToFit="1"/>
    </xf>
    <xf numFmtId="1" fontId="2" fillId="3" borderId="6" xfId="0" applyNumberFormat="1" applyFont="1" applyFill="1" applyBorder="1" applyAlignment="1" applyProtection="1">
      <alignment horizontal="center" vertical="top" shrinkToFit="1"/>
    </xf>
    <xf numFmtId="1" fontId="5" fillId="3" borderId="6" xfId="0" applyNumberFormat="1" applyFont="1" applyFill="1" applyBorder="1" applyAlignment="1" applyProtection="1">
      <alignment horizontal="center" vertical="center" shrinkToFit="1"/>
    </xf>
    <xf numFmtId="4" fontId="5" fillId="3" borderId="6" xfId="0" applyNumberFormat="1" applyFont="1" applyFill="1" applyBorder="1" applyAlignment="1" applyProtection="1">
      <alignment horizontal="right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1" fontId="5" fillId="3" borderId="6" xfId="0" applyNumberFormat="1" applyFont="1" applyFill="1" applyBorder="1" applyAlignment="1" applyProtection="1">
      <alignment horizontal="left" vertical="center" shrinkToFit="1"/>
    </xf>
    <xf numFmtId="49" fontId="5" fillId="3" borderId="6" xfId="0" applyNumberFormat="1" applyFont="1" applyFill="1" applyBorder="1" applyAlignment="1" applyProtection="1">
      <alignment horizontal="left" vertical="center" shrinkToFit="1"/>
    </xf>
    <xf numFmtId="0" fontId="7" fillId="4" borderId="6" xfId="0" applyFont="1" applyFill="1" applyBorder="1" applyAlignment="1" applyProtection="1">
      <alignment horizontal="left" vertical="center" wrapText="1"/>
    </xf>
    <xf numFmtId="1" fontId="8" fillId="4" borderId="6" xfId="0" applyNumberFormat="1" applyFont="1" applyFill="1" applyBorder="1" applyAlignment="1" applyProtection="1">
      <alignment horizontal="left" vertical="center" shrinkToFit="1"/>
    </xf>
    <xf numFmtId="1" fontId="8" fillId="4" borderId="6" xfId="0" applyNumberFormat="1" applyFont="1" applyFill="1" applyBorder="1" applyAlignment="1" applyProtection="1">
      <alignment horizontal="center" vertical="center" shrinkToFit="1"/>
    </xf>
    <xf numFmtId="1" fontId="9" fillId="4" borderId="6" xfId="0" applyNumberFormat="1" applyFont="1" applyFill="1" applyBorder="1" applyAlignment="1" applyProtection="1">
      <alignment horizontal="right" vertical="center" shrinkToFit="1"/>
    </xf>
    <xf numFmtId="4" fontId="8" fillId="4" borderId="6" xfId="0" applyNumberFormat="1" applyFont="1" applyFill="1" applyBorder="1" applyAlignment="1" applyProtection="1">
      <alignment horizontal="right" vertical="center" wrapText="1"/>
    </xf>
    <xf numFmtId="0" fontId="10" fillId="0" borderId="6" xfId="0" applyFont="1" applyFill="1" applyBorder="1" applyAlignment="1" applyProtection="1">
      <alignment horizontal="left" wrapText="1"/>
      <protection locked="0"/>
    </xf>
    <xf numFmtId="0" fontId="10" fillId="0" borderId="6" xfId="0" applyFont="1" applyFill="1" applyBorder="1" applyAlignment="1" applyProtection="1">
      <alignment horizontal="left" vertical="center" wrapText="1"/>
      <protection locked="0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6" xfId="0" applyNumberFormat="1" applyFont="1" applyFill="1" applyBorder="1" applyAlignment="1" applyProtection="1">
      <alignment horizontal="right" vertical="center" wrapText="1"/>
      <protection locked="0"/>
    </xf>
    <xf numFmtId="1" fontId="9" fillId="5" borderId="6" xfId="0" applyNumberFormat="1" applyFont="1" applyFill="1" applyBorder="1" applyAlignment="1" applyProtection="1">
      <alignment horizontal="left" vertical="center" shrinkToFit="1"/>
      <protection locked="0"/>
    </xf>
    <xf numFmtId="49" fontId="8" fillId="4" borderId="6" xfId="0" applyNumberFormat="1" applyFont="1" applyFill="1" applyBorder="1" applyAlignment="1" applyProtection="1">
      <alignment horizontal="left" vertical="center" shrinkToFit="1"/>
    </xf>
    <xf numFmtId="1" fontId="11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6" xfId="0" applyNumberFormat="1" applyFont="1" applyFill="1" applyBorder="1" applyAlignment="1" applyProtection="1">
      <alignment horizontal="left" vertical="center" shrinkToFit="1"/>
      <protection locked="0"/>
    </xf>
    <xf numFmtId="1" fontId="11" fillId="0" borderId="6" xfId="0" applyNumberFormat="1" applyFont="1" applyFill="1" applyBorder="1" applyAlignment="1" applyProtection="1">
      <alignment horizontal="center" vertical="top" shrinkToFit="1"/>
      <protection locked="0"/>
    </xf>
    <xf numFmtId="0" fontId="12" fillId="6" borderId="6" xfId="0" applyFont="1" applyFill="1" applyBorder="1" applyAlignment="1" applyProtection="1">
      <alignment wrapText="1"/>
    </xf>
    <xf numFmtId="1" fontId="2" fillId="6" borderId="6" xfId="0" applyNumberFormat="1" applyFont="1" applyFill="1" applyBorder="1" applyAlignment="1" applyProtection="1">
      <alignment horizontal="left" vertical="center" shrinkToFit="1"/>
    </xf>
    <xf numFmtId="49" fontId="2" fillId="6" borderId="6" xfId="0" applyNumberFormat="1" applyFont="1" applyFill="1" applyBorder="1" applyAlignment="1" applyProtection="1">
      <alignment horizontal="left" vertical="center" shrinkToFit="1"/>
    </xf>
    <xf numFmtId="1" fontId="2" fillId="6" borderId="6" xfId="0" applyNumberFormat="1" applyFont="1" applyFill="1" applyBorder="1" applyAlignment="1" applyProtection="1">
      <alignment horizontal="center" vertical="top" shrinkToFit="1"/>
    </xf>
    <xf numFmtId="1" fontId="2" fillId="6" borderId="6" xfId="0" applyNumberFormat="1" applyFont="1" applyFill="1" applyBorder="1" applyAlignment="1" applyProtection="1">
      <alignment horizontal="right" vertical="center" shrinkToFit="1"/>
    </xf>
    <xf numFmtId="4" fontId="2" fillId="6" borderId="6" xfId="0" applyNumberFormat="1" applyFont="1" applyFill="1" applyBorder="1" applyAlignment="1" applyProtection="1">
      <alignment horizontal="right" vertical="center" wrapText="1"/>
    </xf>
    <xf numFmtId="49" fontId="5" fillId="4" borderId="6" xfId="0" applyNumberFormat="1" applyFont="1" applyFill="1" applyBorder="1" applyAlignment="1" applyProtection="1">
      <alignment horizontal="left" vertical="center" shrinkToFi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Protection="1"/>
    <xf numFmtId="0" fontId="2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3" fillId="0" borderId="0" xfId="0" applyFont="1" applyFill="1" applyAlignment="1" applyProtection="1"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1" fontId="5" fillId="2" borderId="5" xfId="0" applyNumberFormat="1" applyFont="1" applyFill="1" applyBorder="1" applyAlignment="1" applyProtection="1">
      <alignment horizontal="left" vertical="top" shrinkToFit="1"/>
    </xf>
    <xf numFmtId="1" fontId="2" fillId="2" borderId="5" xfId="0" applyNumberFormat="1" applyFont="1" applyFill="1" applyBorder="1" applyAlignment="1" applyProtection="1">
      <alignment horizontal="left" vertical="top" shrinkToFit="1"/>
    </xf>
    <xf numFmtId="1" fontId="5" fillId="3" borderId="6" xfId="0" applyNumberFormat="1" applyFont="1" applyFill="1" applyBorder="1" applyAlignment="1" applyProtection="1">
      <alignment horizontal="left" vertical="top" shrinkToFit="1"/>
    </xf>
    <xf numFmtId="0" fontId="13" fillId="0" borderId="0" xfId="0" applyFont="1" applyFill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horizontal="right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workbookViewId="0">
      <selection sqref="A1:J1"/>
    </sheetView>
  </sheetViews>
  <sheetFormatPr defaultRowHeight="15" x14ac:dyDescent="0.25"/>
  <cols>
    <col min="1" max="1" width="75.85546875" style="37" customWidth="1"/>
    <col min="2" max="2" width="4.85546875" style="37" customWidth="1"/>
    <col min="3" max="3" width="4.42578125" style="38" customWidth="1"/>
    <col min="4" max="4" width="4.28515625" style="38" customWidth="1"/>
    <col min="5" max="5" width="12.7109375" style="37" customWidth="1"/>
    <col min="6" max="6" width="6.28515625" style="37" customWidth="1"/>
    <col min="7" max="7" width="8.140625" style="37" customWidth="1"/>
    <col min="8" max="8" width="8.42578125" style="39" customWidth="1"/>
    <col min="9" max="9" width="9.140625" style="39" customWidth="1"/>
    <col min="10" max="10" width="8.42578125" style="39" customWidth="1"/>
  </cols>
  <sheetData>
    <row r="1" spans="1:10" ht="15.75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.75" x14ac:dyDescent="0.25">
      <c r="A2" s="55" t="s">
        <v>162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x14ac:dyDescent="0.2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x14ac:dyDescent="0.25">
      <c r="A4" s="57" t="s">
        <v>2</v>
      </c>
      <c r="B4" s="58" t="s">
        <v>3</v>
      </c>
      <c r="C4" s="58"/>
      <c r="D4" s="58"/>
      <c r="E4" s="58"/>
      <c r="F4" s="58"/>
      <c r="G4" s="58"/>
      <c r="H4" s="59" t="s">
        <v>4</v>
      </c>
      <c r="I4" s="59" t="s">
        <v>5</v>
      </c>
      <c r="J4" s="59" t="s">
        <v>6</v>
      </c>
    </row>
    <row r="5" spans="1:10" ht="22.5" x14ac:dyDescent="0.25">
      <c r="A5" s="57"/>
      <c r="B5" s="49" t="s">
        <v>7</v>
      </c>
      <c r="C5" s="49" t="s">
        <v>8</v>
      </c>
      <c r="D5" s="49" t="s">
        <v>9</v>
      </c>
      <c r="E5" s="1" t="s">
        <v>10</v>
      </c>
      <c r="F5" s="1" t="s">
        <v>11</v>
      </c>
      <c r="G5" s="1" t="s">
        <v>12</v>
      </c>
      <c r="H5" s="60"/>
      <c r="I5" s="60"/>
      <c r="J5" s="60"/>
    </row>
    <row r="6" spans="1:10" ht="15.75" x14ac:dyDescent="0.25">
      <c r="A6" s="2" t="s">
        <v>13</v>
      </c>
      <c r="B6" s="50" t="s">
        <v>14</v>
      </c>
      <c r="C6" s="50"/>
      <c r="D6" s="51"/>
      <c r="E6" s="4"/>
      <c r="F6" s="3"/>
      <c r="G6" s="5"/>
      <c r="H6" s="6">
        <f>H7+H91</f>
        <v>9541.7000000000007</v>
      </c>
      <c r="I6" s="6">
        <f>I7+I91</f>
        <v>6896.7</v>
      </c>
      <c r="J6" s="6">
        <f>J7+J91</f>
        <v>8406.7000000000007</v>
      </c>
    </row>
    <row r="7" spans="1:10" x14ac:dyDescent="0.25">
      <c r="A7" s="7" t="s">
        <v>15</v>
      </c>
      <c r="B7" s="52" t="s">
        <v>14</v>
      </c>
      <c r="C7" s="52" t="s">
        <v>16</v>
      </c>
      <c r="D7" s="15" t="s">
        <v>17</v>
      </c>
      <c r="E7" s="10"/>
      <c r="F7" s="8"/>
      <c r="G7" s="11"/>
      <c r="H7" s="12">
        <f>H8+H14+H20+H35</f>
        <v>9430.7000000000007</v>
      </c>
      <c r="I7" s="12">
        <f>I8+I14+I20+I35</f>
        <v>6816.7</v>
      </c>
      <c r="J7" s="12">
        <f>J8+J14+J20+J35</f>
        <v>8301.7000000000007</v>
      </c>
    </row>
    <row r="8" spans="1:10" ht="36" x14ac:dyDescent="0.25">
      <c r="A8" s="13" t="s">
        <v>18</v>
      </c>
      <c r="B8" s="14">
        <v>950</v>
      </c>
      <c r="C8" s="15" t="s">
        <v>16</v>
      </c>
      <c r="D8" s="15" t="s">
        <v>17</v>
      </c>
      <c r="E8" s="15" t="s">
        <v>19</v>
      </c>
      <c r="F8" s="9"/>
      <c r="G8" s="9"/>
      <c r="H8" s="12">
        <f t="shared" ref="H8:J9" si="0">H9</f>
        <v>29</v>
      </c>
      <c r="I8" s="12">
        <f t="shared" si="0"/>
        <v>29</v>
      </c>
      <c r="J8" s="12">
        <f t="shared" si="0"/>
        <v>29</v>
      </c>
    </row>
    <row r="9" spans="1:10" ht="36" x14ac:dyDescent="0.25">
      <c r="A9" s="16" t="s">
        <v>20</v>
      </c>
      <c r="B9" s="17">
        <v>950</v>
      </c>
      <c r="C9" s="17" t="s">
        <v>16</v>
      </c>
      <c r="D9" s="17" t="s">
        <v>17</v>
      </c>
      <c r="E9" s="17" t="s">
        <v>21</v>
      </c>
      <c r="F9" s="18">
        <v>612</v>
      </c>
      <c r="G9" s="19"/>
      <c r="H9" s="20">
        <f t="shared" si="0"/>
        <v>29</v>
      </c>
      <c r="I9" s="20">
        <f t="shared" si="0"/>
        <v>29</v>
      </c>
      <c r="J9" s="20">
        <f t="shared" si="0"/>
        <v>29</v>
      </c>
    </row>
    <row r="10" spans="1:10" ht="24" x14ac:dyDescent="0.25">
      <c r="A10" s="16" t="s">
        <v>22</v>
      </c>
      <c r="B10" s="17">
        <v>950</v>
      </c>
      <c r="C10" s="17" t="s">
        <v>16</v>
      </c>
      <c r="D10" s="17" t="s">
        <v>17</v>
      </c>
      <c r="E10" s="17" t="s">
        <v>23</v>
      </c>
      <c r="F10" s="18">
        <v>612</v>
      </c>
      <c r="G10" s="19"/>
      <c r="H10" s="20">
        <f>SUM(H11:H13)</f>
        <v>29</v>
      </c>
      <c r="I10" s="20">
        <f>SUM(I11:I13)</f>
        <v>29</v>
      </c>
      <c r="J10" s="20">
        <f>SUM(J11:J13)</f>
        <v>29</v>
      </c>
    </row>
    <row r="11" spans="1:10" ht="13.5" customHeight="1" x14ac:dyDescent="0.25">
      <c r="A11" s="21" t="s">
        <v>24</v>
      </c>
      <c r="B11" s="22" t="s">
        <v>14</v>
      </c>
      <c r="C11" s="22" t="s">
        <v>16</v>
      </c>
      <c r="D11" s="23" t="s">
        <v>17</v>
      </c>
      <c r="E11" s="22" t="s">
        <v>23</v>
      </c>
      <c r="F11" s="21"/>
      <c r="G11" s="22" t="s">
        <v>25</v>
      </c>
      <c r="H11" s="24"/>
      <c r="I11" s="24">
        <f t="shared" ref="I11:J13" si="1">H11</f>
        <v>0</v>
      </c>
      <c r="J11" s="24">
        <f t="shared" si="1"/>
        <v>0</v>
      </c>
    </row>
    <row r="12" spans="1:10" ht="13.5" customHeight="1" x14ac:dyDescent="0.25">
      <c r="A12" s="21" t="s">
        <v>26</v>
      </c>
      <c r="B12" s="22" t="s">
        <v>14</v>
      </c>
      <c r="C12" s="22" t="s">
        <v>16</v>
      </c>
      <c r="D12" s="23" t="s">
        <v>17</v>
      </c>
      <c r="E12" s="22" t="s">
        <v>23</v>
      </c>
      <c r="F12" s="21"/>
      <c r="G12" s="22" t="s">
        <v>27</v>
      </c>
      <c r="H12" s="24">
        <v>20</v>
      </c>
      <c r="I12" s="24">
        <f t="shared" si="1"/>
        <v>20</v>
      </c>
      <c r="J12" s="24">
        <f t="shared" si="1"/>
        <v>20</v>
      </c>
    </row>
    <row r="13" spans="1:10" ht="13.5" customHeight="1" x14ac:dyDescent="0.25">
      <c r="A13" s="21" t="s">
        <v>28</v>
      </c>
      <c r="B13" s="22" t="s">
        <v>14</v>
      </c>
      <c r="C13" s="22" t="s">
        <v>16</v>
      </c>
      <c r="D13" s="23" t="s">
        <v>17</v>
      </c>
      <c r="E13" s="22" t="s">
        <v>23</v>
      </c>
      <c r="F13" s="21"/>
      <c r="G13" s="22" t="s">
        <v>29</v>
      </c>
      <c r="H13" s="24">
        <v>9</v>
      </c>
      <c r="I13" s="24">
        <f t="shared" si="1"/>
        <v>9</v>
      </c>
      <c r="J13" s="24">
        <f t="shared" si="1"/>
        <v>9</v>
      </c>
    </row>
    <row r="14" spans="1:10" ht="24" x14ac:dyDescent="0.25">
      <c r="A14" s="13" t="s">
        <v>30</v>
      </c>
      <c r="B14" s="14">
        <v>950</v>
      </c>
      <c r="C14" s="15" t="s">
        <v>16</v>
      </c>
      <c r="D14" s="15" t="s">
        <v>17</v>
      </c>
      <c r="E14" s="15" t="s">
        <v>31</v>
      </c>
      <c r="F14" s="9"/>
      <c r="G14" s="9"/>
      <c r="H14" s="12">
        <f t="shared" ref="H14:J16" si="2">H15</f>
        <v>0</v>
      </c>
      <c r="I14" s="12">
        <f t="shared" si="2"/>
        <v>0</v>
      </c>
      <c r="J14" s="12">
        <f t="shared" si="2"/>
        <v>0</v>
      </c>
    </row>
    <row r="15" spans="1:10" ht="24" x14ac:dyDescent="0.25">
      <c r="A15" s="16" t="s">
        <v>32</v>
      </c>
      <c r="B15" s="17">
        <v>950</v>
      </c>
      <c r="C15" s="17" t="s">
        <v>16</v>
      </c>
      <c r="D15" s="17" t="s">
        <v>17</v>
      </c>
      <c r="E15" s="17" t="s">
        <v>33</v>
      </c>
      <c r="F15" s="18"/>
      <c r="G15" s="19"/>
      <c r="H15" s="20">
        <f t="shared" si="2"/>
        <v>0</v>
      </c>
      <c r="I15" s="20">
        <f t="shared" si="2"/>
        <v>0</v>
      </c>
      <c r="J15" s="20">
        <f t="shared" si="2"/>
        <v>0</v>
      </c>
    </row>
    <row r="16" spans="1:10" ht="24" x14ac:dyDescent="0.25">
      <c r="A16" s="16" t="s">
        <v>34</v>
      </c>
      <c r="B16" s="17">
        <v>950</v>
      </c>
      <c r="C16" s="17" t="s">
        <v>16</v>
      </c>
      <c r="D16" s="17" t="s">
        <v>17</v>
      </c>
      <c r="E16" s="17" t="s">
        <v>35</v>
      </c>
      <c r="F16" s="18">
        <v>612</v>
      </c>
      <c r="G16" s="19"/>
      <c r="H16" s="20">
        <f t="shared" si="2"/>
        <v>0</v>
      </c>
      <c r="I16" s="20">
        <f t="shared" si="2"/>
        <v>0</v>
      </c>
      <c r="J16" s="20">
        <f t="shared" si="2"/>
        <v>0</v>
      </c>
    </row>
    <row r="17" spans="1:10" ht="24" x14ac:dyDescent="0.25">
      <c r="A17" s="16" t="s">
        <v>36</v>
      </c>
      <c r="B17" s="17">
        <v>950</v>
      </c>
      <c r="C17" s="17" t="s">
        <v>16</v>
      </c>
      <c r="D17" s="17" t="s">
        <v>17</v>
      </c>
      <c r="E17" s="17" t="s">
        <v>37</v>
      </c>
      <c r="F17" s="18">
        <v>612</v>
      </c>
      <c r="G17" s="19"/>
      <c r="H17" s="20">
        <f>SUM(H18:H19)</f>
        <v>0</v>
      </c>
      <c r="I17" s="20">
        <f>SUM(I18:I19)</f>
        <v>0</v>
      </c>
      <c r="J17" s="20">
        <f>SUM(J18:J19)</f>
        <v>0</v>
      </c>
    </row>
    <row r="18" spans="1:10" ht="14.25" customHeight="1" x14ac:dyDescent="0.25">
      <c r="A18" s="21" t="s">
        <v>24</v>
      </c>
      <c r="B18" s="22" t="s">
        <v>14</v>
      </c>
      <c r="C18" s="22" t="s">
        <v>16</v>
      </c>
      <c r="D18" s="23" t="s">
        <v>17</v>
      </c>
      <c r="E18" s="25" t="s">
        <v>37</v>
      </c>
      <c r="F18" s="21"/>
      <c r="G18" s="22" t="s">
        <v>25</v>
      </c>
      <c r="H18" s="24"/>
      <c r="I18" s="24">
        <f>H18</f>
        <v>0</v>
      </c>
      <c r="J18" s="24">
        <f>I18</f>
        <v>0</v>
      </c>
    </row>
    <row r="19" spans="1:10" ht="14.25" customHeight="1" x14ac:dyDescent="0.25">
      <c r="A19" s="21" t="s">
        <v>38</v>
      </c>
      <c r="B19" s="22" t="s">
        <v>14</v>
      </c>
      <c r="C19" s="22" t="s">
        <v>16</v>
      </c>
      <c r="D19" s="23" t="s">
        <v>17</v>
      </c>
      <c r="E19" s="25" t="s">
        <v>37</v>
      </c>
      <c r="F19" s="21"/>
      <c r="G19" s="22" t="s">
        <v>39</v>
      </c>
      <c r="H19" s="24"/>
      <c r="I19" s="24">
        <f>H19</f>
        <v>0</v>
      </c>
      <c r="J19" s="24">
        <f>I19</f>
        <v>0</v>
      </c>
    </row>
    <row r="20" spans="1:10" ht="24" x14ac:dyDescent="0.25">
      <c r="A20" s="13" t="s">
        <v>40</v>
      </c>
      <c r="B20" s="14">
        <v>950</v>
      </c>
      <c r="C20" s="15" t="s">
        <v>16</v>
      </c>
      <c r="D20" s="15" t="s">
        <v>17</v>
      </c>
      <c r="E20" s="15" t="s">
        <v>41</v>
      </c>
      <c r="F20" s="9"/>
      <c r="G20" s="9"/>
      <c r="H20" s="12">
        <f>H21+H31</f>
        <v>60.7</v>
      </c>
      <c r="I20" s="12">
        <f>I21+I31</f>
        <v>60.7</v>
      </c>
      <c r="J20" s="12">
        <f>J21+J31</f>
        <v>60.7</v>
      </c>
    </row>
    <row r="21" spans="1:10" ht="24" x14ac:dyDescent="0.25">
      <c r="A21" s="16" t="s">
        <v>42</v>
      </c>
      <c r="B21" s="17" t="s">
        <v>14</v>
      </c>
      <c r="C21" s="17" t="s">
        <v>16</v>
      </c>
      <c r="D21" s="26" t="s">
        <v>17</v>
      </c>
      <c r="E21" s="17" t="s">
        <v>43</v>
      </c>
      <c r="F21" s="18"/>
      <c r="G21" s="19"/>
      <c r="H21" s="20">
        <f>H22</f>
        <v>60.7</v>
      </c>
      <c r="I21" s="20">
        <f>I22</f>
        <v>60.7</v>
      </c>
      <c r="J21" s="20">
        <f>J22</f>
        <v>60.7</v>
      </c>
    </row>
    <row r="22" spans="1:10" ht="24" x14ac:dyDescent="0.25">
      <c r="A22" s="16" t="s">
        <v>44</v>
      </c>
      <c r="B22" s="17" t="s">
        <v>14</v>
      </c>
      <c r="C22" s="17" t="s">
        <v>16</v>
      </c>
      <c r="D22" s="26" t="s">
        <v>17</v>
      </c>
      <c r="E22" s="17" t="s">
        <v>45</v>
      </c>
      <c r="F22" s="18">
        <v>612</v>
      </c>
      <c r="G22" s="19"/>
      <c r="H22" s="20">
        <f>H23+H29</f>
        <v>60.7</v>
      </c>
      <c r="I22" s="20">
        <f>I23+I29</f>
        <v>60.7</v>
      </c>
      <c r="J22" s="20">
        <f>J23+J29</f>
        <v>60.7</v>
      </c>
    </row>
    <row r="23" spans="1:10" x14ac:dyDescent="0.25">
      <c r="A23" s="16" t="s">
        <v>46</v>
      </c>
      <c r="B23" s="17" t="s">
        <v>14</v>
      </c>
      <c r="C23" s="17" t="s">
        <v>16</v>
      </c>
      <c r="D23" s="26" t="s">
        <v>17</v>
      </c>
      <c r="E23" s="17" t="s">
        <v>47</v>
      </c>
      <c r="F23" s="18">
        <v>612</v>
      </c>
      <c r="G23" s="19"/>
      <c r="H23" s="20">
        <f>SUM(H24:H28)</f>
        <v>60.7</v>
      </c>
      <c r="I23" s="20">
        <f>SUM(I24:I28)</f>
        <v>60.7</v>
      </c>
      <c r="J23" s="20">
        <f>SUM(J24:J28)</f>
        <v>60.7</v>
      </c>
    </row>
    <row r="24" spans="1:10" ht="14.25" customHeight="1" x14ac:dyDescent="0.25">
      <c r="A24" s="21" t="s">
        <v>48</v>
      </c>
      <c r="B24" s="22" t="s">
        <v>14</v>
      </c>
      <c r="C24" s="22" t="s">
        <v>16</v>
      </c>
      <c r="D24" s="23" t="s">
        <v>17</v>
      </c>
      <c r="E24" s="22" t="s">
        <v>47</v>
      </c>
      <c r="F24" s="21"/>
      <c r="G24" s="22" t="s">
        <v>49</v>
      </c>
      <c r="H24" s="24">
        <v>7.2</v>
      </c>
      <c r="I24" s="24">
        <f t="shared" ref="I24:J28" si="3">H24</f>
        <v>7.2</v>
      </c>
      <c r="J24" s="24">
        <f t="shared" si="3"/>
        <v>7.2</v>
      </c>
    </row>
    <row r="25" spans="1:10" ht="14.25" customHeight="1" x14ac:dyDescent="0.25">
      <c r="A25" s="21" t="s">
        <v>24</v>
      </c>
      <c r="B25" s="22" t="s">
        <v>14</v>
      </c>
      <c r="C25" s="22" t="s">
        <v>16</v>
      </c>
      <c r="D25" s="23" t="s">
        <v>17</v>
      </c>
      <c r="E25" s="22" t="s">
        <v>47</v>
      </c>
      <c r="F25" s="21"/>
      <c r="G25" s="22" t="s">
        <v>25</v>
      </c>
      <c r="H25" s="24"/>
      <c r="I25" s="24">
        <f t="shared" si="3"/>
        <v>0</v>
      </c>
      <c r="J25" s="24">
        <f t="shared" si="3"/>
        <v>0</v>
      </c>
    </row>
    <row r="26" spans="1:10" ht="14.25" customHeight="1" x14ac:dyDescent="0.25">
      <c r="A26" s="21" t="s">
        <v>26</v>
      </c>
      <c r="B26" s="22" t="s">
        <v>14</v>
      </c>
      <c r="C26" s="22" t="s">
        <v>16</v>
      </c>
      <c r="D26" s="23" t="s">
        <v>17</v>
      </c>
      <c r="E26" s="22" t="s">
        <v>47</v>
      </c>
      <c r="F26" s="21"/>
      <c r="G26" s="22" t="s">
        <v>27</v>
      </c>
      <c r="H26" s="24">
        <v>52</v>
      </c>
      <c r="I26" s="24">
        <f t="shared" si="3"/>
        <v>52</v>
      </c>
      <c r="J26" s="24">
        <f t="shared" si="3"/>
        <v>52</v>
      </c>
    </row>
    <row r="27" spans="1:10" ht="14.25" customHeight="1" x14ac:dyDescent="0.25">
      <c r="A27" s="21" t="s">
        <v>28</v>
      </c>
      <c r="B27" s="22" t="s">
        <v>14</v>
      </c>
      <c r="C27" s="22" t="s">
        <v>16</v>
      </c>
      <c r="D27" s="23" t="s">
        <v>17</v>
      </c>
      <c r="E27" s="22" t="s">
        <v>47</v>
      </c>
      <c r="F27" s="21"/>
      <c r="G27" s="22" t="s">
        <v>29</v>
      </c>
      <c r="H27" s="24">
        <v>1.5</v>
      </c>
      <c r="I27" s="24">
        <f t="shared" si="3"/>
        <v>1.5</v>
      </c>
      <c r="J27" s="24">
        <f t="shared" si="3"/>
        <v>1.5</v>
      </c>
    </row>
    <row r="28" spans="1:10" ht="24.75" x14ac:dyDescent="0.25">
      <c r="A28" s="21" t="s">
        <v>50</v>
      </c>
      <c r="B28" s="22" t="s">
        <v>14</v>
      </c>
      <c r="C28" s="22" t="s">
        <v>16</v>
      </c>
      <c r="D28" s="23" t="s">
        <v>17</v>
      </c>
      <c r="E28" s="22" t="s">
        <v>47</v>
      </c>
      <c r="F28" s="21"/>
      <c r="G28" s="22" t="s">
        <v>51</v>
      </c>
      <c r="H28" s="24"/>
      <c r="I28" s="24">
        <f t="shared" si="3"/>
        <v>0</v>
      </c>
      <c r="J28" s="24">
        <f t="shared" si="3"/>
        <v>0</v>
      </c>
    </row>
    <row r="29" spans="1:10" ht="24" x14ac:dyDescent="0.25">
      <c r="A29" s="16" t="s">
        <v>52</v>
      </c>
      <c r="B29" s="17">
        <v>950</v>
      </c>
      <c r="C29" s="17" t="s">
        <v>16</v>
      </c>
      <c r="D29" s="26" t="s">
        <v>17</v>
      </c>
      <c r="E29" s="17" t="s">
        <v>53</v>
      </c>
      <c r="F29" s="18">
        <v>612</v>
      </c>
      <c r="G29" s="19"/>
      <c r="H29" s="20">
        <f>H30</f>
        <v>0</v>
      </c>
      <c r="I29" s="20">
        <f>I30</f>
        <v>0</v>
      </c>
      <c r="J29" s="20">
        <f>J30</f>
        <v>0</v>
      </c>
    </row>
    <row r="30" spans="1:10" ht="15" customHeight="1" x14ac:dyDescent="0.25">
      <c r="A30" s="21" t="s">
        <v>28</v>
      </c>
      <c r="B30" s="22" t="s">
        <v>14</v>
      </c>
      <c r="C30" s="22" t="s">
        <v>16</v>
      </c>
      <c r="D30" s="23" t="s">
        <v>17</v>
      </c>
      <c r="E30" s="22"/>
      <c r="F30" s="21"/>
      <c r="G30" s="22" t="s">
        <v>29</v>
      </c>
      <c r="H30" s="24"/>
      <c r="I30" s="24">
        <f>H30</f>
        <v>0</v>
      </c>
      <c r="J30" s="24">
        <f>I30</f>
        <v>0</v>
      </c>
    </row>
    <row r="31" spans="1:10" ht="36" x14ac:dyDescent="0.25">
      <c r="A31" s="16" t="s">
        <v>54</v>
      </c>
      <c r="B31" s="17">
        <v>950</v>
      </c>
      <c r="C31" s="17" t="s">
        <v>16</v>
      </c>
      <c r="D31" s="26" t="s">
        <v>17</v>
      </c>
      <c r="E31" s="17" t="s">
        <v>55</v>
      </c>
      <c r="F31" s="18"/>
      <c r="G31" s="19"/>
      <c r="H31" s="20">
        <f t="shared" ref="H31:J33" si="4">H32</f>
        <v>0</v>
      </c>
      <c r="I31" s="20">
        <f t="shared" si="4"/>
        <v>0</v>
      </c>
      <c r="J31" s="20">
        <f t="shared" si="4"/>
        <v>0</v>
      </c>
    </row>
    <row r="32" spans="1:10" x14ac:dyDescent="0.25">
      <c r="A32" s="16" t="s">
        <v>56</v>
      </c>
      <c r="B32" s="17" t="s">
        <v>14</v>
      </c>
      <c r="C32" s="17" t="s">
        <v>16</v>
      </c>
      <c r="D32" s="26" t="s">
        <v>17</v>
      </c>
      <c r="E32" s="17" t="s">
        <v>57</v>
      </c>
      <c r="F32" s="18">
        <v>612</v>
      </c>
      <c r="G32" s="19"/>
      <c r="H32" s="20">
        <f t="shared" si="4"/>
        <v>0</v>
      </c>
      <c r="I32" s="20">
        <f t="shared" si="4"/>
        <v>0</v>
      </c>
      <c r="J32" s="20">
        <f t="shared" si="4"/>
        <v>0</v>
      </c>
    </row>
    <row r="33" spans="1:10" ht="24" x14ac:dyDescent="0.25">
      <c r="A33" s="16" t="s">
        <v>58</v>
      </c>
      <c r="B33" s="17" t="s">
        <v>14</v>
      </c>
      <c r="C33" s="17" t="s">
        <v>16</v>
      </c>
      <c r="D33" s="26" t="s">
        <v>17</v>
      </c>
      <c r="E33" s="17" t="s">
        <v>59</v>
      </c>
      <c r="F33" s="18">
        <v>612</v>
      </c>
      <c r="G33" s="19"/>
      <c r="H33" s="20">
        <f t="shared" si="4"/>
        <v>0</v>
      </c>
      <c r="I33" s="20">
        <f t="shared" si="4"/>
        <v>0</v>
      </c>
      <c r="J33" s="20">
        <f t="shared" si="4"/>
        <v>0</v>
      </c>
    </row>
    <row r="34" spans="1:10" ht="13.5" customHeight="1" x14ac:dyDescent="0.25">
      <c r="A34" s="21" t="s">
        <v>24</v>
      </c>
      <c r="B34" s="27" t="s">
        <v>14</v>
      </c>
      <c r="C34" s="27" t="s">
        <v>16</v>
      </c>
      <c r="D34" s="28" t="s">
        <v>17</v>
      </c>
      <c r="E34" s="27" t="s">
        <v>59</v>
      </c>
      <c r="F34" s="29"/>
      <c r="G34" s="22" t="s">
        <v>25</v>
      </c>
      <c r="H34" s="24"/>
      <c r="I34" s="24">
        <f>H34</f>
        <v>0</v>
      </c>
      <c r="J34" s="24">
        <f>I34</f>
        <v>0</v>
      </c>
    </row>
    <row r="35" spans="1:10" ht="24" x14ac:dyDescent="0.25">
      <c r="A35" s="13" t="s">
        <v>60</v>
      </c>
      <c r="B35" s="14" t="s">
        <v>14</v>
      </c>
      <c r="C35" s="15" t="s">
        <v>16</v>
      </c>
      <c r="D35" s="15" t="s">
        <v>17</v>
      </c>
      <c r="E35" s="15" t="s">
        <v>61</v>
      </c>
      <c r="F35" s="9"/>
      <c r="G35" s="9"/>
      <c r="H35" s="12">
        <f>H36+H87</f>
        <v>9341</v>
      </c>
      <c r="I35" s="12">
        <f>I36+I87</f>
        <v>6727</v>
      </c>
      <c r="J35" s="12">
        <f>J36+J87</f>
        <v>8212</v>
      </c>
    </row>
    <row r="36" spans="1:10" ht="24" x14ac:dyDescent="0.25">
      <c r="A36" s="16" t="s">
        <v>62</v>
      </c>
      <c r="B36" s="17" t="s">
        <v>14</v>
      </c>
      <c r="C36" s="17" t="s">
        <v>16</v>
      </c>
      <c r="D36" s="26" t="s">
        <v>17</v>
      </c>
      <c r="E36" s="17" t="s">
        <v>63</v>
      </c>
      <c r="F36" s="18"/>
      <c r="G36" s="19"/>
      <c r="H36" s="20">
        <f>H37+H82</f>
        <v>9341</v>
      </c>
      <c r="I36" s="20">
        <f>I37+I82</f>
        <v>6727</v>
      </c>
      <c r="J36" s="20">
        <f>J37+J82</f>
        <v>8212</v>
      </c>
    </row>
    <row r="37" spans="1:10" ht="48" x14ac:dyDescent="0.25">
      <c r="A37" s="16" t="s">
        <v>64</v>
      </c>
      <c r="B37" s="17" t="s">
        <v>14</v>
      </c>
      <c r="C37" s="17" t="s">
        <v>16</v>
      </c>
      <c r="D37" s="26" t="s">
        <v>17</v>
      </c>
      <c r="E37" s="17" t="s">
        <v>63</v>
      </c>
      <c r="F37" s="18">
        <v>611</v>
      </c>
      <c r="G37" s="19"/>
      <c r="H37" s="20">
        <f>H38</f>
        <v>2724</v>
      </c>
      <c r="I37" s="20">
        <f>I38</f>
        <v>1939</v>
      </c>
      <c r="J37" s="20">
        <f>J38</f>
        <v>1939</v>
      </c>
    </row>
    <row r="38" spans="1:10" ht="24" x14ac:dyDescent="0.25">
      <c r="A38" s="16" t="s">
        <v>65</v>
      </c>
      <c r="B38" s="17" t="s">
        <v>14</v>
      </c>
      <c r="C38" s="17" t="s">
        <v>16</v>
      </c>
      <c r="D38" s="26" t="s">
        <v>17</v>
      </c>
      <c r="E38" s="17" t="s">
        <v>66</v>
      </c>
      <c r="F38" s="18">
        <v>611</v>
      </c>
      <c r="G38" s="19"/>
      <c r="H38" s="20">
        <f>H39+H42+H45+H51+H55+H66+H69+H72+H79</f>
        <v>2724</v>
      </c>
      <c r="I38" s="20">
        <f>I39+I42+I45+I51+I55+I66+I69+I72+I79</f>
        <v>1939</v>
      </c>
      <c r="J38" s="20">
        <f>J39+J42+J45+J51+J55+J66+J69+J72+J79</f>
        <v>1939</v>
      </c>
    </row>
    <row r="39" spans="1:10" x14ac:dyDescent="0.25">
      <c r="A39" s="30" t="s">
        <v>67</v>
      </c>
      <c r="B39" s="31" t="s">
        <v>14</v>
      </c>
      <c r="C39" s="31" t="s">
        <v>16</v>
      </c>
      <c r="D39" s="32" t="s">
        <v>17</v>
      </c>
      <c r="E39" s="31" t="s">
        <v>66</v>
      </c>
      <c r="F39" s="33">
        <v>611</v>
      </c>
      <c r="G39" s="34" t="s">
        <v>68</v>
      </c>
      <c r="H39" s="35">
        <f>SUM(H40:H41)</f>
        <v>7</v>
      </c>
      <c r="I39" s="35">
        <f>SUM(I40:I41)</f>
        <v>7</v>
      </c>
      <c r="J39" s="35">
        <f>SUM(J40:J41)</f>
        <v>7</v>
      </c>
    </row>
    <row r="40" spans="1:10" ht="14.25" customHeight="1" x14ac:dyDescent="0.25">
      <c r="A40" s="21" t="s">
        <v>69</v>
      </c>
      <c r="B40" s="22" t="s">
        <v>14</v>
      </c>
      <c r="C40" s="22" t="s">
        <v>16</v>
      </c>
      <c r="D40" s="23" t="s">
        <v>17</v>
      </c>
      <c r="E40" s="22" t="s">
        <v>66</v>
      </c>
      <c r="F40" s="21"/>
      <c r="G40" s="22" t="s">
        <v>70</v>
      </c>
      <c r="H40" s="24">
        <v>7</v>
      </c>
      <c r="I40" s="24">
        <f>H40</f>
        <v>7</v>
      </c>
      <c r="J40" s="24">
        <f>I40</f>
        <v>7</v>
      </c>
    </row>
    <row r="41" spans="1:10" ht="14.25" customHeight="1" x14ac:dyDescent="0.25">
      <c r="A41" s="21" t="s">
        <v>48</v>
      </c>
      <c r="B41" s="22" t="s">
        <v>14</v>
      </c>
      <c r="C41" s="22" t="s">
        <v>16</v>
      </c>
      <c r="D41" s="23" t="s">
        <v>17</v>
      </c>
      <c r="E41" s="22" t="s">
        <v>66</v>
      </c>
      <c r="F41" s="21"/>
      <c r="G41" s="22" t="s">
        <v>49</v>
      </c>
      <c r="H41" s="24"/>
      <c r="I41" s="24">
        <f>H41</f>
        <v>0</v>
      </c>
      <c r="J41" s="24">
        <f>I41</f>
        <v>0</v>
      </c>
    </row>
    <row r="42" spans="1:10" ht="14.25" customHeight="1" x14ac:dyDescent="0.25">
      <c r="A42" s="30" t="s">
        <v>71</v>
      </c>
      <c r="B42" s="31" t="s">
        <v>14</v>
      </c>
      <c r="C42" s="31" t="s">
        <v>16</v>
      </c>
      <c r="D42" s="32" t="s">
        <v>17</v>
      </c>
      <c r="E42" s="31" t="s">
        <v>66</v>
      </c>
      <c r="F42" s="33">
        <v>611</v>
      </c>
      <c r="G42" s="34" t="s">
        <v>72</v>
      </c>
      <c r="H42" s="35">
        <f>SUM(H43:H44)</f>
        <v>17</v>
      </c>
      <c r="I42" s="35">
        <f>SUM(I43:I44)</f>
        <v>17</v>
      </c>
      <c r="J42" s="35">
        <f>SUM(J43:J44)</f>
        <v>17</v>
      </c>
    </row>
    <row r="43" spans="1:10" ht="14.25" customHeight="1" x14ac:dyDescent="0.25">
      <c r="A43" s="21" t="s">
        <v>73</v>
      </c>
      <c r="B43" s="22" t="s">
        <v>14</v>
      </c>
      <c r="C43" s="22" t="s">
        <v>16</v>
      </c>
      <c r="D43" s="23" t="s">
        <v>17</v>
      </c>
      <c r="E43" s="22" t="s">
        <v>66</v>
      </c>
      <c r="F43" s="21"/>
      <c r="G43" s="22" t="s">
        <v>74</v>
      </c>
      <c r="H43" s="24">
        <v>12</v>
      </c>
      <c r="I43" s="24">
        <f>H43</f>
        <v>12</v>
      </c>
      <c r="J43" s="24">
        <f>I43</f>
        <v>12</v>
      </c>
    </row>
    <row r="44" spans="1:10" ht="14.25" customHeight="1" x14ac:dyDescent="0.25">
      <c r="A44" s="21" t="s">
        <v>75</v>
      </c>
      <c r="B44" s="22" t="s">
        <v>14</v>
      </c>
      <c r="C44" s="22" t="s">
        <v>16</v>
      </c>
      <c r="D44" s="23" t="s">
        <v>17</v>
      </c>
      <c r="E44" s="22" t="s">
        <v>66</v>
      </c>
      <c r="F44" s="21"/>
      <c r="G44" s="22" t="s">
        <v>76</v>
      </c>
      <c r="H44" s="24">
        <v>5</v>
      </c>
      <c r="I44" s="24">
        <f>H44</f>
        <v>5</v>
      </c>
      <c r="J44" s="24">
        <f>I44</f>
        <v>5</v>
      </c>
    </row>
    <row r="45" spans="1:10" ht="14.25" customHeight="1" x14ac:dyDescent="0.25">
      <c r="A45" s="30" t="s">
        <v>77</v>
      </c>
      <c r="B45" s="31" t="s">
        <v>14</v>
      </c>
      <c r="C45" s="31" t="s">
        <v>16</v>
      </c>
      <c r="D45" s="32" t="s">
        <v>17</v>
      </c>
      <c r="E45" s="31" t="s">
        <v>66</v>
      </c>
      <c r="F45" s="33">
        <v>611</v>
      </c>
      <c r="G45" s="34" t="s">
        <v>78</v>
      </c>
      <c r="H45" s="35">
        <f>SUM(H46:H50)</f>
        <v>636</v>
      </c>
      <c r="I45" s="35">
        <f>SUM(I46:I50)</f>
        <v>671</v>
      </c>
      <c r="J45" s="35">
        <f>SUM(J46:J50)</f>
        <v>671</v>
      </c>
    </row>
    <row r="46" spans="1:10" ht="14.25" customHeight="1" x14ac:dyDescent="0.25">
      <c r="A46" s="21" t="s">
        <v>79</v>
      </c>
      <c r="B46" s="22" t="s">
        <v>14</v>
      </c>
      <c r="C46" s="22" t="s">
        <v>16</v>
      </c>
      <c r="D46" s="23" t="s">
        <v>17</v>
      </c>
      <c r="E46" s="22" t="s">
        <v>66</v>
      </c>
      <c r="F46" s="21"/>
      <c r="G46" s="22" t="s">
        <v>80</v>
      </c>
      <c r="H46" s="24">
        <v>316</v>
      </c>
      <c r="I46" s="24">
        <v>332</v>
      </c>
      <c r="J46" s="24">
        <f>I46</f>
        <v>332</v>
      </c>
    </row>
    <row r="47" spans="1:10" ht="14.25" customHeight="1" x14ac:dyDescent="0.25">
      <c r="A47" s="21" t="s">
        <v>81</v>
      </c>
      <c r="B47" s="22" t="s">
        <v>14</v>
      </c>
      <c r="C47" s="22" t="s">
        <v>16</v>
      </c>
      <c r="D47" s="23" t="s">
        <v>17</v>
      </c>
      <c r="E47" s="22" t="s">
        <v>66</v>
      </c>
      <c r="F47" s="21"/>
      <c r="G47" s="22" t="s">
        <v>82</v>
      </c>
      <c r="H47" s="24">
        <v>248</v>
      </c>
      <c r="I47" s="24">
        <v>255</v>
      </c>
      <c r="J47" s="24">
        <f>I47</f>
        <v>255</v>
      </c>
    </row>
    <row r="48" spans="1:10" ht="14.25" customHeight="1" x14ac:dyDescent="0.25">
      <c r="A48" s="21" t="s">
        <v>83</v>
      </c>
      <c r="B48" s="22" t="s">
        <v>14</v>
      </c>
      <c r="C48" s="22" t="s">
        <v>16</v>
      </c>
      <c r="D48" s="23" t="s">
        <v>17</v>
      </c>
      <c r="E48" s="22" t="s">
        <v>66</v>
      </c>
      <c r="F48" s="21"/>
      <c r="G48" s="22" t="s">
        <v>84</v>
      </c>
      <c r="H48" s="24">
        <v>72</v>
      </c>
      <c r="I48" s="24">
        <v>84</v>
      </c>
      <c r="J48" s="24">
        <f>I48</f>
        <v>84</v>
      </c>
    </row>
    <row r="49" spans="1:10" ht="14.25" customHeight="1" x14ac:dyDescent="0.25">
      <c r="A49" s="21" t="s">
        <v>85</v>
      </c>
      <c r="B49" s="22" t="s">
        <v>14</v>
      </c>
      <c r="C49" s="22" t="s">
        <v>16</v>
      </c>
      <c r="D49" s="23" t="s">
        <v>17</v>
      </c>
      <c r="E49" s="22" t="s">
        <v>66</v>
      </c>
      <c r="F49" s="21"/>
      <c r="G49" s="22" t="s">
        <v>86</v>
      </c>
      <c r="H49" s="24"/>
      <c r="I49" s="24">
        <f>H49</f>
        <v>0</v>
      </c>
      <c r="J49" s="24">
        <f>I49</f>
        <v>0</v>
      </c>
    </row>
    <row r="50" spans="1:10" ht="14.25" customHeight="1" x14ac:dyDescent="0.25">
      <c r="A50" s="21" t="s">
        <v>87</v>
      </c>
      <c r="B50" s="22" t="s">
        <v>14</v>
      </c>
      <c r="C50" s="22" t="s">
        <v>16</v>
      </c>
      <c r="D50" s="23" t="s">
        <v>17</v>
      </c>
      <c r="E50" s="22" t="s">
        <v>66</v>
      </c>
      <c r="F50" s="21"/>
      <c r="G50" s="22" t="s">
        <v>88</v>
      </c>
      <c r="H50" s="24"/>
      <c r="I50" s="24">
        <f>H50*103.07%</f>
        <v>0</v>
      </c>
      <c r="J50" s="24">
        <f>I50</f>
        <v>0</v>
      </c>
    </row>
    <row r="51" spans="1:10" ht="14.25" customHeight="1" x14ac:dyDescent="0.25">
      <c r="A51" s="30" t="s">
        <v>89</v>
      </c>
      <c r="B51" s="31" t="s">
        <v>14</v>
      </c>
      <c r="C51" s="31" t="s">
        <v>16</v>
      </c>
      <c r="D51" s="32" t="s">
        <v>17</v>
      </c>
      <c r="E51" s="31" t="s">
        <v>66</v>
      </c>
      <c r="F51" s="33">
        <v>611</v>
      </c>
      <c r="G51" s="34" t="s">
        <v>90</v>
      </c>
      <c r="H51" s="35">
        <f>SUM(H52:H54)</f>
        <v>541</v>
      </c>
      <c r="I51" s="35">
        <f>SUM(I52:I54)</f>
        <v>541</v>
      </c>
      <c r="J51" s="35">
        <f>SUM(J52:J54)</f>
        <v>541</v>
      </c>
    </row>
    <row r="52" spans="1:10" ht="14.25" customHeight="1" x14ac:dyDescent="0.25">
      <c r="A52" s="21" t="s">
        <v>24</v>
      </c>
      <c r="B52" s="22" t="s">
        <v>14</v>
      </c>
      <c r="C52" s="22" t="s">
        <v>16</v>
      </c>
      <c r="D52" s="23" t="s">
        <v>17</v>
      </c>
      <c r="E52" s="22" t="s">
        <v>66</v>
      </c>
      <c r="F52" s="21"/>
      <c r="G52" s="22" t="s">
        <v>25</v>
      </c>
      <c r="H52" s="24">
        <f>40+200</f>
        <v>240</v>
      </c>
      <c r="I52" s="24">
        <f t="shared" ref="I52:J54" si="5">H52</f>
        <v>240</v>
      </c>
      <c r="J52" s="24">
        <f t="shared" si="5"/>
        <v>240</v>
      </c>
    </row>
    <row r="53" spans="1:10" ht="36.75" x14ac:dyDescent="0.25">
      <c r="A53" s="21" t="s">
        <v>91</v>
      </c>
      <c r="B53" s="22" t="s">
        <v>14</v>
      </c>
      <c r="C53" s="22" t="s">
        <v>16</v>
      </c>
      <c r="D53" s="23" t="s">
        <v>17</v>
      </c>
      <c r="E53" s="22" t="s">
        <v>66</v>
      </c>
      <c r="F53" s="21"/>
      <c r="G53" s="22" t="s">
        <v>92</v>
      </c>
      <c r="H53" s="24">
        <v>18</v>
      </c>
      <c r="I53" s="24">
        <f t="shared" si="5"/>
        <v>18</v>
      </c>
      <c r="J53" s="24">
        <f t="shared" si="5"/>
        <v>18</v>
      </c>
    </row>
    <row r="54" spans="1:10" ht="14.25" customHeight="1" x14ac:dyDescent="0.25">
      <c r="A54" s="21" t="s">
        <v>26</v>
      </c>
      <c r="B54" s="22" t="s">
        <v>14</v>
      </c>
      <c r="C54" s="22" t="s">
        <v>16</v>
      </c>
      <c r="D54" s="23" t="s">
        <v>17</v>
      </c>
      <c r="E54" s="22" t="s">
        <v>66</v>
      </c>
      <c r="F54" s="21"/>
      <c r="G54" s="22" t="s">
        <v>27</v>
      </c>
      <c r="H54" s="24">
        <v>283</v>
      </c>
      <c r="I54" s="24">
        <f t="shared" si="5"/>
        <v>283</v>
      </c>
      <c r="J54" s="24">
        <f t="shared" si="5"/>
        <v>283</v>
      </c>
    </row>
    <row r="55" spans="1:10" ht="14.25" customHeight="1" x14ac:dyDescent="0.25">
      <c r="A55" s="30" t="s">
        <v>93</v>
      </c>
      <c r="B55" s="31" t="s">
        <v>14</v>
      </c>
      <c r="C55" s="31" t="s">
        <v>16</v>
      </c>
      <c r="D55" s="32" t="s">
        <v>17</v>
      </c>
      <c r="E55" s="31" t="s">
        <v>66</v>
      </c>
      <c r="F55" s="33">
        <v>611</v>
      </c>
      <c r="G55" s="34" t="s">
        <v>94</v>
      </c>
      <c r="H55" s="35">
        <f>SUM(H56:H65)</f>
        <v>137</v>
      </c>
      <c r="I55" s="35">
        <f>SUM(I56:I65)</f>
        <v>137</v>
      </c>
      <c r="J55" s="35">
        <f>SUM(J56:J65)</f>
        <v>137</v>
      </c>
    </row>
    <row r="56" spans="1:10" ht="14.25" customHeight="1" x14ac:dyDescent="0.25">
      <c r="A56" s="21" t="s">
        <v>28</v>
      </c>
      <c r="B56" s="22" t="s">
        <v>14</v>
      </c>
      <c r="C56" s="22" t="s">
        <v>16</v>
      </c>
      <c r="D56" s="23" t="s">
        <v>17</v>
      </c>
      <c r="E56" s="22" t="s">
        <v>66</v>
      </c>
      <c r="F56" s="21"/>
      <c r="G56" s="22" t="s">
        <v>29</v>
      </c>
      <c r="H56" s="24">
        <v>52</v>
      </c>
      <c r="I56" s="24">
        <f t="shared" ref="I56:J68" si="6">H56</f>
        <v>52</v>
      </c>
      <c r="J56" s="24">
        <f t="shared" si="6"/>
        <v>52</v>
      </c>
    </row>
    <row r="57" spans="1:10" ht="14.25" customHeight="1" x14ac:dyDescent="0.25">
      <c r="A57" s="21" t="s">
        <v>95</v>
      </c>
      <c r="B57" s="22" t="s">
        <v>14</v>
      </c>
      <c r="C57" s="22" t="s">
        <v>16</v>
      </c>
      <c r="D57" s="23" t="s">
        <v>17</v>
      </c>
      <c r="E57" s="22" t="s">
        <v>66</v>
      </c>
      <c r="F57" s="21"/>
      <c r="G57" s="22" t="s">
        <v>96</v>
      </c>
      <c r="H57" s="24">
        <v>20</v>
      </c>
      <c r="I57" s="24">
        <f t="shared" si="6"/>
        <v>20</v>
      </c>
      <c r="J57" s="24">
        <f t="shared" si="6"/>
        <v>20</v>
      </c>
    </row>
    <row r="58" spans="1:10" ht="14.25" customHeight="1" x14ac:dyDescent="0.25">
      <c r="A58" s="21" t="s">
        <v>97</v>
      </c>
      <c r="B58" s="22" t="s">
        <v>14</v>
      </c>
      <c r="C58" s="22" t="s">
        <v>16</v>
      </c>
      <c r="D58" s="23" t="s">
        <v>17</v>
      </c>
      <c r="E58" s="22" t="s">
        <v>66</v>
      </c>
      <c r="F58" s="21"/>
      <c r="G58" s="22" t="s">
        <v>98</v>
      </c>
      <c r="H58" s="24"/>
      <c r="I58" s="24">
        <f t="shared" si="6"/>
        <v>0</v>
      </c>
      <c r="J58" s="24">
        <f t="shared" si="6"/>
        <v>0</v>
      </c>
    </row>
    <row r="59" spans="1:10" ht="14.25" customHeight="1" x14ac:dyDescent="0.25">
      <c r="A59" s="21" t="s">
        <v>99</v>
      </c>
      <c r="B59" s="22" t="s">
        <v>14</v>
      </c>
      <c r="C59" s="22" t="s">
        <v>16</v>
      </c>
      <c r="D59" s="23" t="s">
        <v>17</v>
      </c>
      <c r="E59" s="22" t="s">
        <v>66</v>
      </c>
      <c r="F59" s="21"/>
      <c r="G59" s="22" t="s">
        <v>100</v>
      </c>
      <c r="H59" s="24"/>
      <c r="I59" s="24">
        <f t="shared" si="6"/>
        <v>0</v>
      </c>
      <c r="J59" s="24">
        <f t="shared" si="6"/>
        <v>0</v>
      </c>
    </row>
    <row r="60" spans="1:10" ht="24.75" x14ac:dyDescent="0.25">
      <c r="A60" s="21" t="s">
        <v>101</v>
      </c>
      <c r="B60" s="22" t="s">
        <v>14</v>
      </c>
      <c r="C60" s="22" t="s">
        <v>16</v>
      </c>
      <c r="D60" s="23" t="s">
        <v>17</v>
      </c>
      <c r="E60" s="22" t="s">
        <v>66</v>
      </c>
      <c r="F60" s="21"/>
      <c r="G60" s="22" t="s">
        <v>102</v>
      </c>
      <c r="H60" s="24"/>
      <c r="I60" s="24">
        <f t="shared" si="6"/>
        <v>0</v>
      </c>
      <c r="J60" s="24">
        <f t="shared" si="6"/>
        <v>0</v>
      </c>
    </row>
    <row r="61" spans="1:10" ht="14.25" customHeight="1" x14ac:dyDescent="0.25">
      <c r="A61" s="21" t="s">
        <v>103</v>
      </c>
      <c r="B61" s="22" t="s">
        <v>14</v>
      </c>
      <c r="C61" s="22" t="s">
        <v>16</v>
      </c>
      <c r="D61" s="23" t="s">
        <v>17</v>
      </c>
      <c r="E61" s="22" t="s">
        <v>66</v>
      </c>
      <c r="F61" s="21"/>
      <c r="G61" s="22" t="s">
        <v>104</v>
      </c>
      <c r="H61" s="24">
        <v>14</v>
      </c>
      <c r="I61" s="24">
        <f t="shared" si="6"/>
        <v>14</v>
      </c>
      <c r="J61" s="24">
        <f t="shared" si="6"/>
        <v>14</v>
      </c>
    </row>
    <row r="62" spans="1:10" ht="14.25" customHeight="1" x14ac:dyDescent="0.25">
      <c r="A62" s="21" t="s">
        <v>105</v>
      </c>
      <c r="B62" s="22" t="s">
        <v>14</v>
      </c>
      <c r="C62" s="22" t="s">
        <v>16</v>
      </c>
      <c r="D62" s="23" t="s">
        <v>17</v>
      </c>
      <c r="E62" s="22" t="s">
        <v>66</v>
      </c>
      <c r="F62" s="21"/>
      <c r="G62" s="22" t="s">
        <v>106</v>
      </c>
      <c r="H62" s="24">
        <v>45</v>
      </c>
      <c r="I62" s="24">
        <f t="shared" si="6"/>
        <v>45</v>
      </c>
      <c r="J62" s="24">
        <f t="shared" si="6"/>
        <v>45</v>
      </c>
    </row>
    <row r="63" spans="1:10" ht="14.25" customHeight="1" x14ac:dyDescent="0.25">
      <c r="A63" s="21" t="s">
        <v>107</v>
      </c>
      <c r="B63" s="22" t="s">
        <v>14</v>
      </c>
      <c r="C63" s="22" t="s">
        <v>16</v>
      </c>
      <c r="D63" s="23" t="s">
        <v>17</v>
      </c>
      <c r="E63" s="22" t="s">
        <v>66</v>
      </c>
      <c r="F63" s="21"/>
      <c r="G63" s="22" t="s">
        <v>108</v>
      </c>
      <c r="H63" s="24"/>
      <c r="I63" s="24">
        <f t="shared" si="6"/>
        <v>0</v>
      </c>
      <c r="J63" s="24">
        <f t="shared" si="6"/>
        <v>0</v>
      </c>
    </row>
    <row r="64" spans="1:10" ht="36.75" x14ac:dyDescent="0.25">
      <c r="A64" s="21" t="s">
        <v>109</v>
      </c>
      <c r="B64" s="22" t="s">
        <v>14</v>
      </c>
      <c r="C64" s="22" t="s">
        <v>16</v>
      </c>
      <c r="D64" s="23" t="s">
        <v>17</v>
      </c>
      <c r="E64" s="22" t="s">
        <v>66</v>
      </c>
      <c r="F64" s="21"/>
      <c r="G64" s="22" t="s">
        <v>110</v>
      </c>
      <c r="H64" s="24">
        <v>6</v>
      </c>
      <c r="I64" s="24">
        <f t="shared" si="6"/>
        <v>6</v>
      </c>
      <c r="J64" s="24">
        <f t="shared" si="6"/>
        <v>6</v>
      </c>
    </row>
    <row r="65" spans="1:10" ht="24.75" x14ac:dyDescent="0.25">
      <c r="A65" s="21" t="s">
        <v>50</v>
      </c>
      <c r="B65" s="22" t="s">
        <v>14</v>
      </c>
      <c r="C65" s="22" t="s">
        <v>16</v>
      </c>
      <c r="D65" s="23" t="s">
        <v>17</v>
      </c>
      <c r="E65" s="22" t="s">
        <v>66</v>
      </c>
      <c r="F65" s="21"/>
      <c r="G65" s="22" t="s">
        <v>51</v>
      </c>
      <c r="H65" s="24"/>
      <c r="I65" s="24">
        <f t="shared" si="6"/>
        <v>0</v>
      </c>
      <c r="J65" s="24">
        <f t="shared" si="6"/>
        <v>0</v>
      </c>
    </row>
    <row r="66" spans="1:10" x14ac:dyDescent="0.25">
      <c r="A66" s="30" t="s">
        <v>111</v>
      </c>
      <c r="B66" s="31" t="s">
        <v>14</v>
      </c>
      <c r="C66" s="31" t="s">
        <v>16</v>
      </c>
      <c r="D66" s="32" t="s">
        <v>17</v>
      </c>
      <c r="E66" s="31" t="s">
        <v>66</v>
      </c>
      <c r="F66" s="33">
        <v>611</v>
      </c>
      <c r="G66" s="34" t="s">
        <v>112</v>
      </c>
      <c r="H66" s="35">
        <f>SUM(H67:H68)</f>
        <v>35</v>
      </c>
      <c r="I66" s="35">
        <f>SUM(I67:I68)</f>
        <v>35</v>
      </c>
      <c r="J66" s="35">
        <f>SUM(J67:J68)</f>
        <v>35</v>
      </c>
    </row>
    <row r="67" spans="1:10" ht="15" customHeight="1" x14ac:dyDescent="0.25">
      <c r="A67" s="21" t="s">
        <v>113</v>
      </c>
      <c r="B67" s="22" t="s">
        <v>14</v>
      </c>
      <c r="C67" s="22" t="s">
        <v>16</v>
      </c>
      <c r="D67" s="23" t="s">
        <v>17</v>
      </c>
      <c r="E67" s="22" t="s">
        <v>66</v>
      </c>
      <c r="F67" s="21"/>
      <c r="G67" s="22" t="s">
        <v>114</v>
      </c>
      <c r="H67" s="24">
        <v>30</v>
      </c>
      <c r="I67" s="24">
        <f t="shared" si="6"/>
        <v>30</v>
      </c>
      <c r="J67" s="24">
        <f t="shared" si="6"/>
        <v>30</v>
      </c>
    </row>
    <row r="68" spans="1:10" ht="15" customHeight="1" x14ac:dyDescent="0.25">
      <c r="A68" s="21" t="s">
        <v>115</v>
      </c>
      <c r="B68" s="22" t="s">
        <v>14</v>
      </c>
      <c r="C68" s="22" t="s">
        <v>16</v>
      </c>
      <c r="D68" s="23" t="s">
        <v>17</v>
      </c>
      <c r="E68" s="22" t="s">
        <v>66</v>
      </c>
      <c r="F68" s="21"/>
      <c r="G68" s="22" t="s">
        <v>116</v>
      </c>
      <c r="H68" s="24">
        <v>5</v>
      </c>
      <c r="I68" s="24">
        <f t="shared" si="6"/>
        <v>5</v>
      </c>
      <c r="J68" s="24">
        <f t="shared" si="6"/>
        <v>5</v>
      </c>
    </row>
    <row r="69" spans="1:10" ht="15" customHeight="1" x14ac:dyDescent="0.25">
      <c r="A69" s="30" t="s">
        <v>117</v>
      </c>
      <c r="B69" s="31" t="s">
        <v>14</v>
      </c>
      <c r="C69" s="31" t="s">
        <v>16</v>
      </c>
      <c r="D69" s="32" t="s">
        <v>17</v>
      </c>
      <c r="E69" s="31" t="s">
        <v>66</v>
      </c>
      <c r="F69" s="33">
        <v>612</v>
      </c>
      <c r="G69" s="34">
        <v>310</v>
      </c>
      <c r="H69" s="35">
        <f>SUM(H70:H71)</f>
        <v>75</v>
      </c>
      <c r="I69" s="35">
        <f>SUM(I70:I71)</f>
        <v>75</v>
      </c>
      <c r="J69" s="35">
        <f>SUM(J70:J71)</f>
        <v>75</v>
      </c>
    </row>
    <row r="70" spans="1:10" ht="15" customHeight="1" x14ac:dyDescent="0.25">
      <c r="A70" s="21" t="s">
        <v>118</v>
      </c>
      <c r="B70" s="22" t="s">
        <v>14</v>
      </c>
      <c r="C70" s="22" t="s">
        <v>16</v>
      </c>
      <c r="D70" s="23" t="s">
        <v>17</v>
      </c>
      <c r="E70" s="22" t="s">
        <v>66</v>
      </c>
      <c r="F70" s="21"/>
      <c r="G70" s="22" t="s">
        <v>119</v>
      </c>
      <c r="H70" s="24">
        <v>50</v>
      </c>
      <c r="I70" s="24">
        <f>H70</f>
        <v>50</v>
      </c>
      <c r="J70" s="24">
        <f>I70</f>
        <v>50</v>
      </c>
    </row>
    <row r="71" spans="1:10" ht="15" customHeight="1" x14ac:dyDescent="0.25">
      <c r="A71" s="21" t="s">
        <v>38</v>
      </c>
      <c r="B71" s="22" t="s">
        <v>14</v>
      </c>
      <c r="C71" s="22" t="s">
        <v>16</v>
      </c>
      <c r="D71" s="23" t="s">
        <v>17</v>
      </c>
      <c r="E71" s="22" t="s">
        <v>66</v>
      </c>
      <c r="F71" s="21"/>
      <c r="G71" s="22" t="s">
        <v>39</v>
      </c>
      <c r="H71" s="24">
        <v>25</v>
      </c>
      <c r="I71" s="24">
        <f>H71</f>
        <v>25</v>
      </c>
      <c r="J71" s="24">
        <f>I71</f>
        <v>25</v>
      </c>
    </row>
    <row r="72" spans="1:10" ht="15" customHeight="1" x14ac:dyDescent="0.25">
      <c r="A72" s="30" t="s">
        <v>120</v>
      </c>
      <c r="B72" s="31" t="s">
        <v>14</v>
      </c>
      <c r="C72" s="31" t="s">
        <v>16</v>
      </c>
      <c r="D72" s="32" t="s">
        <v>17</v>
      </c>
      <c r="E72" s="31" t="s">
        <v>66</v>
      </c>
      <c r="F72" s="33">
        <v>611</v>
      </c>
      <c r="G72" s="34" t="s">
        <v>121</v>
      </c>
      <c r="H72" s="35">
        <f>SUM(H73:H78)</f>
        <v>456</v>
      </c>
      <c r="I72" s="35">
        <f>SUM(I73:I78)</f>
        <v>456</v>
      </c>
      <c r="J72" s="35">
        <f>SUM(J73:J78)</f>
        <v>456</v>
      </c>
    </row>
    <row r="73" spans="1:10" ht="15" customHeight="1" x14ac:dyDescent="0.25">
      <c r="A73" s="21" t="s">
        <v>122</v>
      </c>
      <c r="B73" s="22" t="s">
        <v>14</v>
      </c>
      <c r="C73" s="22" t="s">
        <v>16</v>
      </c>
      <c r="D73" s="23" t="s">
        <v>17</v>
      </c>
      <c r="E73" s="22" t="s">
        <v>66</v>
      </c>
      <c r="F73" s="21"/>
      <c r="G73" s="22" t="s">
        <v>123</v>
      </c>
      <c r="H73" s="24">
        <v>6</v>
      </c>
      <c r="I73" s="24">
        <f t="shared" ref="I73:J78" si="7">H73</f>
        <v>6</v>
      </c>
      <c r="J73" s="24">
        <f t="shared" si="7"/>
        <v>6</v>
      </c>
    </row>
    <row r="74" spans="1:10" ht="15" customHeight="1" x14ac:dyDescent="0.25">
      <c r="A74" s="21" t="s">
        <v>124</v>
      </c>
      <c r="B74" s="22" t="s">
        <v>14</v>
      </c>
      <c r="C74" s="22" t="s">
        <v>16</v>
      </c>
      <c r="D74" s="23" t="s">
        <v>17</v>
      </c>
      <c r="E74" s="22" t="s">
        <v>66</v>
      </c>
      <c r="F74" s="21"/>
      <c r="G74" s="22" t="s">
        <v>125</v>
      </c>
      <c r="H74" s="24">
        <v>420</v>
      </c>
      <c r="I74" s="24">
        <f t="shared" si="7"/>
        <v>420</v>
      </c>
      <c r="J74" s="24">
        <f t="shared" si="7"/>
        <v>420</v>
      </c>
    </row>
    <row r="75" spans="1:10" ht="15" customHeight="1" x14ac:dyDescent="0.25">
      <c r="A75" s="21" t="s">
        <v>126</v>
      </c>
      <c r="B75" s="22" t="s">
        <v>14</v>
      </c>
      <c r="C75" s="22" t="s">
        <v>16</v>
      </c>
      <c r="D75" s="23" t="s">
        <v>17</v>
      </c>
      <c r="E75" s="22" t="s">
        <v>66</v>
      </c>
      <c r="F75" s="21"/>
      <c r="G75" s="22" t="s">
        <v>127</v>
      </c>
      <c r="H75" s="24"/>
      <c r="I75" s="24">
        <f t="shared" si="7"/>
        <v>0</v>
      </c>
      <c r="J75" s="24">
        <f t="shared" si="7"/>
        <v>0</v>
      </c>
    </row>
    <row r="76" spans="1:10" ht="15" customHeight="1" x14ac:dyDescent="0.25">
      <c r="A76" s="21" t="s">
        <v>128</v>
      </c>
      <c r="B76" s="22" t="s">
        <v>14</v>
      </c>
      <c r="C76" s="22" t="s">
        <v>16</v>
      </c>
      <c r="D76" s="23" t="s">
        <v>17</v>
      </c>
      <c r="E76" s="22" t="s">
        <v>66</v>
      </c>
      <c r="F76" s="21"/>
      <c r="G76" s="22" t="s">
        <v>129</v>
      </c>
      <c r="H76" s="24"/>
      <c r="I76" s="24">
        <f t="shared" si="7"/>
        <v>0</v>
      </c>
      <c r="J76" s="24">
        <f t="shared" si="7"/>
        <v>0</v>
      </c>
    </row>
    <row r="77" spans="1:10" ht="15" customHeight="1" x14ac:dyDescent="0.25">
      <c r="A77" s="21" t="s">
        <v>130</v>
      </c>
      <c r="B77" s="22" t="s">
        <v>14</v>
      </c>
      <c r="C77" s="22" t="s">
        <v>16</v>
      </c>
      <c r="D77" s="23" t="s">
        <v>17</v>
      </c>
      <c r="E77" s="22" t="s">
        <v>66</v>
      </c>
      <c r="F77" s="21"/>
      <c r="G77" s="22" t="s">
        <v>131</v>
      </c>
      <c r="H77" s="24"/>
      <c r="I77" s="24">
        <f t="shared" si="7"/>
        <v>0</v>
      </c>
      <c r="J77" s="24">
        <f t="shared" si="7"/>
        <v>0</v>
      </c>
    </row>
    <row r="78" spans="1:10" ht="15" customHeight="1" x14ac:dyDescent="0.25">
      <c r="A78" s="21" t="s">
        <v>132</v>
      </c>
      <c r="B78" s="22" t="s">
        <v>14</v>
      </c>
      <c r="C78" s="22" t="s">
        <v>16</v>
      </c>
      <c r="D78" s="23" t="s">
        <v>17</v>
      </c>
      <c r="E78" s="22" t="s">
        <v>66</v>
      </c>
      <c r="F78" s="21"/>
      <c r="G78" s="22" t="s">
        <v>133</v>
      </c>
      <c r="H78" s="24">
        <v>30</v>
      </c>
      <c r="I78" s="24">
        <f t="shared" si="7"/>
        <v>30</v>
      </c>
      <c r="J78" s="24">
        <f t="shared" si="7"/>
        <v>30</v>
      </c>
    </row>
    <row r="79" spans="1:10" ht="24" x14ac:dyDescent="0.25">
      <c r="A79" s="16" t="s">
        <v>134</v>
      </c>
      <c r="B79" s="17" t="s">
        <v>14</v>
      </c>
      <c r="C79" s="17" t="s">
        <v>16</v>
      </c>
      <c r="D79" s="26" t="s">
        <v>17</v>
      </c>
      <c r="E79" s="17" t="s">
        <v>66</v>
      </c>
      <c r="F79" s="18">
        <v>611</v>
      </c>
      <c r="G79" s="19"/>
      <c r="H79" s="20">
        <f>H80+H81</f>
        <v>820</v>
      </c>
      <c r="I79" s="20">
        <f>I80+I81</f>
        <v>0</v>
      </c>
      <c r="J79" s="20">
        <f>J80+J81</f>
        <v>0</v>
      </c>
    </row>
    <row r="80" spans="1:10" x14ac:dyDescent="0.25">
      <c r="A80" s="21" t="s">
        <v>135</v>
      </c>
      <c r="B80" s="22" t="s">
        <v>14</v>
      </c>
      <c r="C80" s="22" t="s">
        <v>16</v>
      </c>
      <c r="D80" s="23" t="s">
        <v>17</v>
      </c>
      <c r="E80" s="22" t="s">
        <v>66</v>
      </c>
      <c r="F80" s="21">
        <v>611</v>
      </c>
      <c r="G80" s="22" t="s">
        <v>136</v>
      </c>
      <c r="H80" s="24">
        <v>630</v>
      </c>
      <c r="I80" s="24"/>
      <c r="J80" s="24"/>
    </row>
    <row r="81" spans="1:10" x14ac:dyDescent="0.25">
      <c r="A81" s="21" t="s">
        <v>137</v>
      </c>
      <c r="B81" s="22" t="s">
        <v>14</v>
      </c>
      <c r="C81" s="22" t="s">
        <v>16</v>
      </c>
      <c r="D81" s="23" t="s">
        <v>17</v>
      </c>
      <c r="E81" s="22" t="s">
        <v>66</v>
      </c>
      <c r="F81" s="21">
        <v>611</v>
      </c>
      <c r="G81" s="22" t="s">
        <v>138</v>
      </c>
      <c r="H81" s="24">
        <v>190</v>
      </c>
      <c r="I81" s="24"/>
      <c r="J81" s="24"/>
    </row>
    <row r="82" spans="1:10" ht="48" x14ac:dyDescent="0.25">
      <c r="A82" s="16" t="s">
        <v>139</v>
      </c>
      <c r="B82" s="17" t="s">
        <v>14</v>
      </c>
      <c r="C82" s="17" t="s">
        <v>16</v>
      </c>
      <c r="D82" s="26" t="s">
        <v>17</v>
      </c>
      <c r="E82" s="17" t="s">
        <v>140</v>
      </c>
      <c r="F82" s="18"/>
      <c r="G82" s="19"/>
      <c r="H82" s="20">
        <f>H83</f>
        <v>6617</v>
      </c>
      <c r="I82" s="20">
        <f>I83</f>
        <v>4788</v>
      </c>
      <c r="J82" s="20">
        <f>J83</f>
        <v>6273</v>
      </c>
    </row>
    <row r="83" spans="1:10" ht="24" x14ac:dyDescent="0.25">
      <c r="A83" s="16" t="s">
        <v>141</v>
      </c>
      <c r="B83" s="17" t="s">
        <v>14</v>
      </c>
      <c r="C83" s="17" t="s">
        <v>16</v>
      </c>
      <c r="D83" s="26" t="s">
        <v>17</v>
      </c>
      <c r="E83" s="17" t="s">
        <v>142</v>
      </c>
      <c r="F83" s="18">
        <v>611</v>
      </c>
      <c r="G83" s="19"/>
      <c r="H83" s="20">
        <f>SUM(H84:H86)</f>
        <v>6617</v>
      </c>
      <c r="I83" s="20">
        <f>SUM(I84:I86)</f>
        <v>4788</v>
      </c>
      <c r="J83" s="20">
        <f>SUM(J84:J86)</f>
        <v>6273</v>
      </c>
    </row>
    <row r="84" spans="1:10" x14ac:dyDescent="0.25">
      <c r="A84" s="21" t="s">
        <v>135</v>
      </c>
      <c r="B84" s="22" t="s">
        <v>14</v>
      </c>
      <c r="C84" s="22" t="s">
        <v>16</v>
      </c>
      <c r="D84" s="23" t="s">
        <v>17</v>
      </c>
      <c r="E84" s="22" t="s">
        <v>142</v>
      </c>
      <c r="F84" s="21">
        <v>611</v>
      </c>
      <c r="G84" s="22" t="s">
        <v>136</v>
      </c>
      <c r="H84" s="24">
        <v>5033</v>
      </c>
      <c r="I84" s="24">
        <v>3642</v>
      </c>
      <c r="J84" s="24">
        <v>4771</v>
      </c>
    </row>
    <row r="85" spans="1:10" x14ac:dyDescent="0.25">
      <c r="A85" s="21" t="s">
        <v>137</v>
      </c>
      <c r="B85" s="22" t="s">
        <v>14</v>
      </c>
      <c r="C85" s="22" t="s">
        <v>16</v>
      </c>
      <c r="D85" s="23" t="s">
        <v>17</v>
      </c>
      <c r="E85" s="22" t="s">
        <v>142</v>
      </c>
      <c r="F85" s="21">
        <v>611</v>
      </c>
      <c r="G85" s="22" t="s">
        <v>138</v>
      </c>
      <c r="H85" s="24">
        <v>1520</v>
      </c>
      <c r="I85" s="24">
        <v>1100</v>
      </c>
      <c r="J85" s="24">
        <v>1441</v>
      </c>
    </row>
    <row r="86" spans="1:10" ht="15" customHeight="1" x14ac:dyDescent="0.25">
      <c r="A86" s="21" t="s">
        <v>132</v>
      </c>
      <c r="B86" s="22" t="s">
        <v>14</v>
      </c>
      <c r="C86" s="22" t="s">
        <v>16</v>
      </c>
      <c r="D86" s="23" t="s">
        <v>17</v>
      </c>
      <c r="E86" s="22" t="s">
        <v>142</v>
      </c>
      <c r="F86" s="21">
        <v>611</v>
      </c>
      <c r="G86" s="22" t="s">
        <v>133</v>
      </c>
      <c r="H86" s="24">
        <v>64</v>
      </c>
      <c r="I86" s="24">
        <v>46</v>
      </c>
      <c r="J86" s="24">
        <v>61</v>
      </c>
    </row>
    <row r="87" spans="1:10" ht="24" x14ac:dyDescent="0.25">
      <c r="A87" s="13" t="s">
        <v>143</v>
      </c>
      <c r="B87" s="14">
        <v>950</v>
      </c>
      <c r="C87" s="15" t="s">
        <v>16</v>
      </c>
      <c r="D87" s="15" t="s">
        <v>17</v>
      </c>
      <c r="E87" s="14" t="s">
        <v>144</v>
      </c>
      <c r="F87" s="9"/>
      <c r="G87" s="9"/>
      <c r="H87" s="12">
        <f t="shared" ref="H87:J89" si="8">H88</f>
        <v>0</v>
      </c>
      <c r="I87" s="12">
        <f t="shared" si="8"/>
        <v>0</v>
      </c>
      <c r="J87" s="12">
        <f t="shared" si="8"/>
        <v>0</v>
      </c>
    </row>
    <row r="88" spans="1:10" ht="36" x14ac:dyDescent="0.25">
      <c r="A88" s="16" t="s">
        <v>145</v>
      </c>
      <c r="B88" s="17">
        <v>950</v>
      </c>
      <c r="C88" s="17" t="s">
        <v>16</v>
      </c>
      <c r="D88" s="26" t="s">
        <v>17</v>
      </c>
      <c r="E88" s="17" t="s">
        <v>146</v>
      </c>
      <c r="F88" s="18"/>
      <c r="G88" s="19"/>
      <c r="H88" s="20">
        <f t="shared" si="8"/>
        <v>0</v>
      </c>
      <c r="I88" s="20">
        <f t="shared" si="8"/>
        <v>0</v>
      </c>
      <c r="J88" s="20">
        <f t="shared" si="8"/>
        <v>0</v>
      </c>
    </row>
    <row r="89" spans="1:10" ht="24" x14ac:dyDescent="0.25">
      <c r="A89" s="16" t="s">
        <v>147</v>
      </c>
      <c r="B89" s="17">
        <v>950</v>
      </c>
      <c r="C89" s="17" t="s">
        <v>16</v>
      </c>
      <c r="D89" s="26" t="s">
        <v>17</v>
      </c>
      <c r="E89" s="17" t="s">
        <v>148</v>
      </c>
      <c r="F89" s="18">
        <v>612</v>
      </c>
      <c r="G89" s="19"/>
      <c r="H89" s="20">
        <f t="shared" si="8"/>
        <v>0</v>
      </c>
      <c r="I89" s="20">
        <f t="shared" si="8"/>
        <v>0</v>
      </c>
      <c r="J89" s="20">
        <f t="shared" si="8"/>
        <v>0</v>
      </c>
    </row>
    <row r="90" spans="1:10" ht="14.25" customHeight="1" x14ac:dyDescent="0.25">
      <c r="A90" s="21" t="s">
        <v>149</v>
      </c>
      <c r="B90" s="22">
        <v>950</v>
      </c>
      <c r="C90" s="22" t="s">
        <v>16</v>
      </c>
      <c r="D90" s="23" t="s">
        <v>17</v>
      </c>
      <c r="E90" s="22" t="s">
        <v>148</v>
      </c>
      <c r="F90" s="21">
        <v>612</v>
      </c>
      <c r="G90" s="22" t="s">
        <v>150</v>
      </c>
      <c r="H90" s="24"/>
      <c r="I90" s="24">
        <f>H90</f>
        <v>0</v>
      </c>
      <c r="J90" s="24">
        <f>I90</f>
        <v>0</v>
      </c>
    </row>
    <row r="91" spans="1:10" ht="24" x14ac:dyDescent="0.25">
      <c r="A91" s="13" t="s">
        <v>151</v>
      </c>
      <c r="B91" s="14" t="s">
        <v>14</v>
      </c>
      <c r="C91" s="14" t="s">
        <v>152</v>
      </c>
      <c r="D91" s="15" t="s">
        <v>153</v>
      </c>
      <c r="E91" s="14" t="s">
        <v>31</v>
      </c>
      <c r="F91" s="9"/>
      <c r="G91" s="9"/>
      <c r="H91" s="12">
        <f t="shared" ref="H91:J94" si="9">H92</f>
        <v>111</v>
      </c>
      <c r="I91" s="12">
        <f t="shared" si="9"/>
        <v>80</v>
      </c>
      <c r="J91" s="12">
        <f t="shared" si="9"/>
        <v>105</v>
      </c>
    </row>
    <row r="92" spans="1:10" ht="24" x14ac:dyDescent="0.25">
      <c r="A92" s="16" t="s">
        <v>154</v>
      </c>
      <c r="B92" s="17" t="s">
        <v>14</v>
      </c>
      <c r="C92" s="17" t="s">
        <v>152</v>
      </c>
      <c r="D92" s="36" t="s">
        <v>153</v>
      </c>
      <c r="E92" s="17" t="s">
        <v>155</v>
      </c>
      <c r="F92" s="18"/>
      <c r="G92" s="19"/>
      <c r="H92" s="20">
        <f t="shared" si="9"/>
        <v>111</v>
      </c>
      <c r="I92" s="20">
        <f t="shared" si="9"/>
        <v>80</v>
      </c>
      <c r="J92" s="20">
        <f t="shared" si="9"/>
        <v>105</v>
      </c>
    </row>
    <row r="93" spans="1:10" ht="36" x14ac:dyDescent="0.25">
      <c r="A93" s="16" t="s">
        <v>156</v>
      </c>
      <c r="B93" s="17" t="s">
        <v>14</v>
      </c>
      <c r="C93" s="17" t="s">
        <v>152</v>
      </c>
      <c r="D93" s="36" t="s">
        <v>153</v>
      </c>
      <c r="E93" s="17" t="s">
        <v>157</v>
      </c>
      <c r="F93" s="18">
        <v>611</v>
      </c>
      <c r="G93" s="19"/>
      <c r="H93" s="20">
        <f t="shared" si="9"/>
        <v>111</v>
      </c>
      <c r="I93" s="20">
        <f t="shared" si="9"/>
        <v>80</v>
      </c>
      <c r="J93" s="20">
        <f t="shared" si="9"/>
        <v>105</v>
      </c>
    </row>
    <row r="94" spans="1:10" ht="24" x14ac:dyDescent="0.25">
      <c r="A94" s="16" t="s">
        <v>158</v>
      </c>
      <c r="B94" s="17" t="s">
        <v>14</v>
      </c>
      <c r="C94" s="17" t="s">
        <v>152</v>
      </c>
      <c r="D94" s="36" t="s">
        <v>153</v>
      </c>
      <c r="E94" s="17" t="s">
        <v>159</v>
      </c>
      <c r="F94" s="18">
        <v>611</v>
      </c>
      <c r="G94" s="19"/>
      <c r="H94" s="20">
        <f t="shared" si="9"/>
        <v>111</v>
      </c>
      <c r="I94" s="20">
        <f t="shared" si="9"/>
        <v>80</v>
      </c>
      <c r="J94" s="20">
        <f t="shared" si="9"/>
        <v>105</v>
      </c>
    </row>
    <row r="95" spans="1:10" ht="14.25" customHeight="1" x14ac:dyDescent="0.25">
      <c r="A95" s="21" t="s">
        <v>124</v>
      </c>
      <c r="B95" s="22" t="s">
        <v>14</v>
      </c>
      <c r="C95" s="22" t="s">
        <v>16</v>
      </c>
      <c r="D95" s="23" t="s">
        <v>153</v>
      </c>
      <c r="E95" s="22" t="s">
        <v>159</v>
      </c>
      <c r="F95" s="21">
        <v>611</v>
      </c>
      <c r="G95" s="22" t="s">
        <v>125</v>
      </c>
      <c r="H95" s="24">
        <v>111</v>
      </c>
      <c r="I95" s="24">
        <v>80</v>
      </c>
      <c r="J95" s="24">
        <v>105</v>
      </c>
    </row>
    <row r="97" spans="1:7" ht="15.75" x14ac:dyDescent="0.25">
      <c r="A97" s="53" t="s">
        <v>160</v>
      </c>
      <c r="B97" s="53"/>
      <c r="C97" s="53"/>
      <c r="D97" s="53"/>
      <c r="E97" s="53"/>
      <c r="F97" s="53"/>
      <c r="G97" s="40"/>
    </row>
    <row r="98" spans="1:7" ht="15.75" x14ac:dyDescent="0.25">
      <c r="A98" s="41"/>
      <c r="B98" s="41"/>
      <c r="C98" s="42"/>
      <c r="D98" s="42"/>
      <c r="E98" s="41"/>
      <c r="F98" s="41"/>
      <c r="G98" s="43"/>
    </row>
    <row r="99" spans="1:7" ht="15.75" x14ac:dyDescent="0.25">
      <c r="A99" s="44"/>
      <c r="B99" s="44"/>
      <c r="C99" s="45"/>
      <c r="D99" s="45"/>
      <c r="E99" s="44"/>
      <c r="F99" s="44"/>
      <c r="G99" s="46"/>
    </row>
    <row r="100" spans="1:7" ht="15.75" x14ac:dyDescent="0.25">
      <c r="A100" s="53" t="s">
        <v>161</v>
      </c>
      <c r="B100" s="53"/>
      <c r="C100" s="53"/>
      <c r="D100" s="53"/>
      <c r="E100" s="53"/>
      <c r="F100" s="53"/>
      <c r="G100" s="40"/>
    </row>
    <row r="101" spans="1:7" x14ac:dyDescent="0.25">
      <c r="A101" s="47"/>
      <c r="B101" s="47"/>
      <c r="C101" s="48"/>
      <c r="D101" s="48"/>
      <c r="E101" s="47"/>
      <c r="F101" s="47"/>
      <c r="G101" s="47"/>
    </row>
    <row r="102" spans="1:7" x14ac:dyDescent="0.25">
      <c r="A102" s="47"/>
      <c r="B102" s="47"/>
      <c r="C102" s="48"/>
      <c r="D102" s="48"/>
      <c r="E102" s="47"/>
      <c r="F102" s="47"/>
      <c r="G102" s="47"/>
    </row>
    <row r="103" spans="1:7" x14ac:dyDescent="0.25">
      <c r="A103" s="47"/>
      <c r="B103" s="47"/>
      <c r="C103" s="48"/>
      <c r="D103" s="48"/>
      <c r="E103" s="47"/>
      <c r="F103" s="47"/>
      <c r="G103" s="47"/>
    </row>
    <row r="104" spans="1:7" x14ac:dyDescent="0.25">
      <c r="A104" s="47"/>
      <c r="B104" s="47"/>
      <c r="C104" s="48"/>
      <c r="D104" s="48"/>
      <c r="E104" s="47"/>
      <c r="F104" s="47"/>
      <c r="G104" s="47"/>
    </row>
    <row r="105" spans="1:7" x14ac:dyDescent="0.25">
      <c r="A105" s="47"/>
      <c r="B105" s="47"/>
      <c r="C105" s="48"/>
      <c r="D105" s="48"/>
      <c r="E105" s="47"/>
      <c r="F105" s="47"/>
      <c r="G105" s="47"/>
    </row>
    <row r="106" spans="1:7" x14ac:dyDescent="0.25">
      <c r="A106" s="47"/>
      <c r="B106" s="47"/>
      <c r="C106" s="48"/>
      <c r="D106" s="48"/>
      <c r="E106" s="47"/>
      <c r="F106" s="47"/>
      <c r="G106" s="47"/>
    </row>
  </sheetData>
  <sheetProtection password="CF42" sheet="1" objects="1" scenarios="1"/>
  <mergeCells count="10">
    <mergeCell ref="A97:F97"/>
    <mergeCell ref="A100:F100"/>
    <mergeCell ref="A1:J1"/>
    <mergeCell ref="A2:J2"/>
    <mergeCell ref="A3:J3"/>
    <mergeCell ref="A4:A5"/>
    <mergeCell ref="B4:G4"/>
    <mergeCell ref="H4:H5"/>
    <mergeCell ref="I4:I5"/>
    <mergeCell ref="J4:J5"/>
  </mergeCells>
  <pageMargins left="0.21" right="0.17" top="0.4" bottom="0.38" header="0.3" footer="0.3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Роза</cp:lastModifiedBy>
  <cp:lastPrinted>2017-01-10T19:21:50Z</cp:lastPrinted>
  <dcterms:created xsi:type="dcterms:W3CDTF">2017-01-10T19:14:40Z</dcterms:created>
  <dcterms:modified xsi:type="dcterms:W3CDTF">2017-11-18T11:07:03Z</dcterms:modified>
</cp:coreProperties>
</file>